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ZAGURL\Downloads\"/>
    </mc:Choice>
  </mc:AlternateContent>
  <xr:revisionPtr revIDLastSave="0" documentId="13_ncr:1_{B20D99C2-785C-4C07-8CBA-39C0EB1C48FE}" xr6:coauthVersionLast="47" xr6:coauthVersionMax="47" xr10:uidLastSave="{00000000-0000-0000-0000-000000000000}"/>
  <workbookProtection workbookAlgorithmName="SHA-512" workbookHashValue="h0DeKDFp815rgrsQFRxL8kVSnu7yznEqdmUbY/jq4W+zO3xiKzMARP5O4mRbX3dXtIFDNtAs001lYe2TwC7YLw==" workbookSaltValue="U7aTaAbzWuDNJp3hX11uCA==" workbookSpinCount="100000" lockStructure="1"/>
  <bookViews>
    <workbookView xWindow="0" yWindow="260" windowWidth="18900" windowHeight="9480" tabRatio="710" xr2:uid="{6DCC7260-A8CC-47AF-80D0-0995E073F929}"/>
  </bookViews>
  <sheets>
    <sheet name="Instructions" sheetId="1" r:id="rId1"/>
    <sheet name="Project Data" sheetId="2" r:id="rId2"/>
    <sheet name="ECM Data" sheetId="3" r:id="rId3"/>
    <sheet name="EfficiencyTables&amp;NLL Links" sheetId="5" r:id="rId4"/>
    <sheet name="Savings Summary" sheetId="7" r:id="rId5"/>
    <sheet name="MRD" sheetId="9" r:id="rId6"/>
    <sheet name="MRD-Overflow" sheetId="10"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p">'[1]HS EST'!$S$1</definedName>
    <definedName name="___FAN100">'[2]Load Chart'!$D$13</definedName>
    <definedName name="___FAN50">'[2]Load Chart'!$I$13</definedName>
    <definedName name="___FAN60">'[2]Load Chart'!$H$13</definedName>
    <definedName name="___FAN70">'[2]Load Chart'!$G$13</definedName>
    <definedName name="___FAN80">'[2]Load Chart'!$F$13</definedName>
    <definedName name="___FAN90">'[2]Load Chart'!$E$13</definedName>
    <definedName name="___GYM2">'[3]Bldg 1'!#REF!</definedName>
    <definedName name="___kw2">'[4]Var. Vol. Pump'!$G$150</definedName>
    <definedName name="___kW3">'[4]Var. Vol. Pump'!$G$198</definedName>
    <definedName name="__FAN100">'[2]Load Chart'!$D$13</definedName>
    <definedName name="__FAN50">'[2]Load Chart'!$I$13</definedName>
    <definedName name="__FAN60">'[2]Load Chart'!$H$13</definedName>
    <definedName name="__FAN70">'[2]Load Chart'!$G$13</definedName>
    <definedName name="__FAN80">'[2]Load Chart'!$F$13</definedName>
    <definedName name="__FAN90">'[2]Load Chart'!$E$13</definedName>
    <definedName name="__kva15">#REF!</definedName>
    <definedName name="__kw2">'[4]Var. Vol. Pump'!$G$150</definedName>
    <definedName name="__kW3">'[4]Var. Vol. Pump'!$G$198</definedName>
    <definedName name="_1_123Grap" hidden="1">'[5]All Savings'!#REF!</definedName>
    <definedName name="_10__123Graph_BCHART_1" hidden="1">'[6]Work Area 2 (graphs)'!$C$4:$E$4</definedName>
    <definedName name="_11__123Graph_CCHART_1" hidden="1">'[6]Work Area 2 (graphs)'!$C$5:$E$5</definedName>
    <definedName name="_12__123Graph_BCHART_1" hidden="1">'[6]Work Area 2 (graphs)'!$C$4:$E$4</definedName>
    <definedName name="_12__123Graph_BCHART_2" hidden="1">'[6]Work Area 2 (graphs)'!$D$16:$D$24</definedName>
    <definedName name="_13__123Graph_CCHART_2" hidden="1">'[6]Work Area 2 (graphs)'!$E$16:$E$24</definedName>
    <definedName name="_14__123Graph_CCHART_1" hidden="1">'[6]Work Area 2 (graphs)'!$C$5:$E$5</definedName>
    <definedName name="_15__123Graph_BCHART_2" hidden="1">'[6]Work Area 2 (graphs)'!$D$16:$D$24</definedName>
    <definedName name="_15__123Graph_DCHART_1" hidden="1">'[6]Work Area 2 (graphs)'!$C$6:$E$6</definedName>
    <definedName name="_16__123Graph_CCHART_2" hidden="1">'[6]Work Area 2 (graphs)'!$E$16:$E$24</definedName>
    <definedName name="_17__123Graph_DCHART_2" hidden="1">'[6]Work Area 2 (graphs)'!$F$16:$F$24</definedName>
    <definedName name="_18__123Graph_CCHART_1" hidden="1">'[6]Work Area 2 (graphs)'!$C$5:$E$5</definedName>
    <definedName name="_18__123Graph_DCHART_1" hidden="1">'[6]Work Area 2 (graphs)'!$C$6:$E$6</definedName>
    <definedName name="_19__123Graph_ECHART_1" hidden="1">'[6]Work Area 2 (graphs)'!$C$7:$E$7</definedName>
    <definedName name="_20__123Graph_DCHART_2" hidden="1">'[6]Work Area 2 (graphs)'!$F$16:$F$24</definedName>
    <definedName name="_21__123Graph_CCHART_2" hidden="1">'[6]Work Area 2 (graphs)'!$E$16:$E$24</definedName>
    <definedName name="_21__123Graph_ECHART_2" hidden="1">'[6]Work Area 2 (graphs)'!$G$16:$G$24</definedName>
    <definedName name="_21_0__123Grap" hidden="1">'[5]All Savings'!#REF!</definedName>
    <definedName name="_22__123Graph_ECHART_1" hidden="1">'[6]Work Area 2 (graphs)'!$C$7:$E$7</definedName>
    <definedName name="_22_0__123Grap" hidden="1">'[5]All Savings'!#REF!</definedName>
    <definedName name="_23__123Graph_FCHART_1" hidden="1">'[6]Work Area 2 (graphs)'!$C$8:$E$8</definedName>
    <definedName name="_23_0__123Grap" hidden="1">'[5]All Savings'!#REF!</definedName>
    <definedName name="_24__123Graph_DCHART_1" hidden="1">'[6]Work Area 2 (graphs)'!$C$6:$E$6</definedName>
    <definedName name="_24__123Graph_ECHART_2" hidden="1">'[6]Work Area 2 (graphs)'!$G$16:$G$24</definedName>
    <definedName name="_25__123Graph_FCHART_2" hidden="1">'[6]Work Area 2 (graphs)'!$H$16:$H$24</definedName>
    <definedName name="_26__123Graph_FCHART_1" hidden="1">'[6]Work Area 2 (graphs)'!$C$8:$E$8</definedName>
    <definedName name="_27__123Graph_DCHART_2" hidden="1">'[6]Work Area 2 (graphs)'!$F$16:$F$24</definedName>
    <definedName name="_27__123Graph_XCHART_2" hidden="1">'[6]Work Area 2 (graphs)'!$B$16:$B$24</definedName>
    <definedName name="_271_0__123Grap" hidden="1">'[5]All Savings'!#REF!</definedName>
    <definedName name="_28__123Graph_FCHART_2" hidden="1">'[6]Work Area 2 (graphs)'!$H$16:$H$24</definedName>
    <definedName name="_28_0__123Grap" hidden="1">'[5]All Savings'!#REF!</definedName>
    <definedName name="_29_0__123Grap" hidden="1">'[5]All Savings'!#REF!</definedName>
    <definedName name="_3__123Graph_ACHART_1" hidden="1">'[6]Work Area 2 (graphs)'!$C$3:$E$3</definedName>
    <definedName name="_3_123Grap" hidden="1">'[5]All Savings'!#REF!</definedName>
    <definedName name="_30__123Graph_ECHART_1" hidden="1">'[6]Work Area 2 (graphs)'!$C$7:$E$7</definedName>
    <definedName name="_30__123Graph_XCHART_2" hidden="1">'[6]Work Area 2 (graphs)'!$B$16:$B$24</definedName>
    <definedName name="_30_0__123Grap" hidden="1">'[5]All Savings'!#REF!</definedName>
    <definedName name="_31_0__123Grap" hidden="1">'[5]All Savings'!#REF!</definedName>
    <definedName name="_32_0__123Grap" hidden="1">'[5]All Savings'!#REF!</definedName>
    <definedName name="_33__123Graph_ECHART_2" hidden="1">'[6]Work Area 2 (graphs)'!$G$16:$G$24</definedName>
    <definedName name="_36__123Graph_FCHART_1" hidden="1">'[6]Work Area 2 (graphs)'!$C$8:$E$8</definedName>
    <definedName name="_39__123Graph_FCHART_2" hidden="1">'[6]Work Area 2 (graphs)'!$H$16:$H$24</definedName>
    <definedName name="_4_123Grap" hidden="1">'[5]All Savings'!#REF!</definedName>
    <definedName name="_42__123Graph_XCHART_2" hidden="1">'[6]Work Area 2 (graphs)'!$B$16:$B$24</definedName>
    <definedName name="_5__123Graph_ACHART_2" hidden="1">'[6]Work Area 2 (graphs)'!$C$16:$C$24</definedName>
    <definedName name="_58_0__123Grap" hidden="1">'[5]All Savings'!#REF!</definedName>
    <definedName name="_59_0__123Grap" hidden="1">'[5]All Savings'!#REF!</definedName>
    <definedName name="_6__123Graph_ACHART_1" hidden="1">'[6]Work Area 2 (graphs)'!$C$3:$E$3</definedName>
    <definedName name="_60_0__123Grap" hidden="1">'[5]All Savings'!#REF!</definedName>
    <definedName name="_61_0__123Grap" hidden="1">'[5]All Savings'!#REF!</definedName>
    <definedName name="_62_0__123Grap" hidden="1">'[5]All Savings'!#REF!</definedName>
    <definedName name="_67_0__123Grap" hidden="1">'[5]All Savings'!#REF!</definedName>
    <definedName name="_68_0__123Grap" hidden="1">'[5]All Savings'!#REF!</definedName>
    <definedName name="_69_0__123Grap" hidden="1">'[5]All Savings'!#REF!</definedName>
    <definedName name="_7__123Graph_BCHART_1" hidden="1">'[6]Work Area 2 (graphs)'!$C$4:$E$4</definedName>
    <definedName name="_70_0__123Grap" hidden="1">'[5]All Savings'!#REF!</definedName>
    <definedName name="_71_0__123Grap" hidden="1">'[5]All Savings'!#REF!</definedName>
    <definedName name="_8__123Graph_ACHART_2" hidden="1">'[6]Work Area 2 (graphs)'!$C$16:$C$24</definedName>
    <definedName name="_9__123Graph_ACHART_2" hidden="1">'[6]Work Area 2 (graphs)'!$C$16:$C$24</definedName>
    <definedName name="_9__123Graph_BCHART_2" hidden="1">'[6]Work Area 2 (graphs)'!$D$16:$D$24</definedName>
    <definedName name="_FAN100">'[2]Load Chart'!$D$13</definedName>
    <definedName name="_FAN50">'[2]Load Chart'!$I$13</definedName>
    <definedName name="_FAN60">'[2]Load Chart'!$H$13</definedName>
    <definedName name="_FAN70">'[2]Load Chart'!$G$13</definedName>
    <definedName name="_FAN80">'[2]Load Chart'!$F$13</definedName>
    <definedName name="_FAN90">'[2]Load Chart'!$E$13</definedName>
    <definedName name="_Fill" hidden="1">#REF!</definedName>
    <definedName name="_GYM2">'[3]Bldg 1'!#REF!</definedName>
    <definedName name="_Key1" hidden="1">#REF!</definedName>
    <definedName name="_key2" hidden="1">[7]MOTOR!$C$10:$C$15</definedName>
    <definedName name="_kva15">#REF!</definedName>
    <definedName name="_kw2">'[4]Var. Vol. Pump'!$G$150</definedName>
    <definedName name="_kW3">'[4]Var. Vol. Pump'!$G$198</definedName>
    <definedName name="_Order1" hidden="1">255</definedName>
    <definedName name="_Order2" hidden="1">255</definedName>
    <definedName name="_Sort" hidden="1">#REF!</definedName>
    <definedName name="a" hidden="1">'[5]All Savings'!#REF!</definedName>
    <definedName name="aa">#REF!</definedName>
    <definedName name="ActiveCellAddress" localSheetId="5">ADDRESS(19,8)</definedName>
    <definedName name="ActiveCellAddress" localSheetId="6">ADDRESS(19,8)</definedName>
    <definedName name="ActiveCellAddress">ADDRESS(1,1)</definedName>
    <definedName name="AERATOR_COST">'[6]Inputs &amp; Assumptions'!$F$54</definedName>
    <definedName name="AERATOR_TARGET">'[6]Inputs &amp; Assumptions'!$C$21</definedName>
    <definedName name="AFix">#REF!</definedName>
    <definedName name="All_buildings_sorted_by_location_and_eq_type">#REF!</definedName>
    <definedName name="All_Developments_Cash_Flow">'[8]Wrenthem - Cash Flow'!#REF!</definedName>
    <definedName name="anscount" hidden="1">1</definedName>
    <definedName name="AVEDBT">#REF!</definedName>
    <definedName name="BalCntAfter">#REF!</definedName>
    <definedName name="BalCntBefore">#REF!</definedName>
    <definedName name="BalCostAfter">#REF!</definedName>
    <definedName name="BalCostBefore">#REF!</definedName>
    <definedName name="BalExistingCost">#REF!</definedName>
    <definedName name="BallastCntBefore">#REF!</definedName>
    <definedName name="BallastCostAfterRetrofit">#REF!</definedName>
    <definedName name="BatTemp">'[9]Energy Model '!$R$264:$R$266</definedName>
    <definedName name="BatTemp1">'[10]Energy Model '!$R$264:$R$266</definedName>
    <definedName name="BlanksRange">'[11]Sanit Maint Bldg'!#REF!</definedName>
    <definedName name="Bldg_Sq_Footage">'[12]General Info and Utility Data'!$H$13</definedName>
    <definedName name="BLDGSQFT">'[13]HW Reset'!#REF!</definedName>
    <definedName name="BLOWDOWN_REDUCT">'[6]Inputs &amp; Assumptions'!$C$45</definedName>
    <definedName name="BlrNite">[14]JC_CALC.XLS!#REF!</definedName>
    <definedName name="BMotors">[15]lists!$A$6:$G$24</definedName>
    <definedName name="BOILER_AGE">'[6]Attachment A'!$E$149</definedName>
    <definedName name="BOILER_BLOWDOWN">'[6]Attachment A'!$J$155</definedName>
    <definedName name="BOILER_COST">'[6]Inputs &amp; Assumptions'!$F$60</definedName>
    <definedName name="BOILER_EFF">'[6]Inputs &amp; Assumptions'!$C$41</definedName>
    <definedName name="BOILER_FUEL">'[6]Attachment A'!$E$150</definedName>
    <definedName name="Boiler_GMF">#REF!</definedName>
    <definedName name="BOILER_HEAT">'[6]Inputs &amp; Assumptions'!$C$38</definedName>
    <definedName name="BOILER_PRESSURE">'[6]Attachment A'!$E$154</definedName>
    <definedName name="Boiler_Replacement">#REF!</definedName>
    <definedName name="Boiler_VMF">#REF!</definedName>
    <definedName name="BoldSelectedFIMs">#REF!</definedName>
    <definedName name="bom">[16]BOM!$A:$IV</definedName>
    <definedName name="bond">[17]ECM1!#REF!</definedName>
    <definedName name="Brookside_Cash_flow">'[8]Wrenthem - Cash Flow'!#REF!</definedName>
    <definedName name="BUCKET_FILLING">'[6]Inputs &amp; Assumptions'!$C$42</definedName>
    <definedName name="CBTU">#REF!</definedName>
    <definedName name="CFM">#REF!</definedName>
    <definedName name="CG">[14]JC_CALC.XLS!#REF!</definedName>
    <definedName name="Chart_Title">'[18]Utility Summary'!$A$6</definedName>
    <definedName name="ChillerReset">'[19]###DHW###'!#REF!</definedName>
    <definedName name="CHPY">#REF!</definedName>
    <definedName name="CHWPEFF">[20]JC_CALC.XLS!$A$72</definedName>
    <definedName name="CLGDEMRT">#REF!</definedName>
    <definedName name="CLGMONTHS">[21]JC_CALC.XLS!$A$87</definedName>
    <definedName name="Cock" hidden="1">'[22]FIM 12'!#REF!</definedName>
    <definedName name="codes">#REF!</definedName>
    <definedName name="CollType">#REF!</definedName>
    <definedName name="CollTypeList">'[23]Energy Model'!$B$66:$B$68</definedName>
    <definedName name="ColorChange">#REF!</definedName>
    <definedName name="commch">[24]QUOTE!#REF!</definedName>
    <definedName name="commk">[24]QUOTE!#REF!</definedName>
    <definedName name="conint">[17]ECM1!#REF!</definedName>
    <definedName name="CONSTRUCTION_Retrofit_Code">#REF!</definedName>
    <definedName name="CONSTRUCTION_Retrofit_Qty">#REF!</definedName>
    <definedName name="controls">#REF!</definedName>
    <definedName name="COOLCOST">#REF!</definedName>
    <definedName name="COOLING_COST">'[6]Inputs &amp; Assumptions'!$F$59</definedName>
    <definedName name="COP">#REF!</definedName>
    <definedName name="Customer">#REF!</definedName>
    <definedName name="Customer_Investment">#REF!</definedName>
    <definedName name="Customer_Param">"Dialog1"</definedName>
    <definedName name="CustomerAddress">#REF!</definedName>
    <definedName name="CYCLE">#REF!</definedName>
    <definedName name="_xlnm.Database">'[1]HS EST'!$S$1</definedName>
    <definedName name="Database_MI">'[1]HS EST'!$S$1</definedName>
    <definedName name="DataImportDate">#REF!</definedName>
    <definedName name="DataRange1">#REF!</definedName>
    <definedName name="DAYOCC">[21]JC_CALC.XLS!$A$53</definedName>
    <definedName name="delet">'[25]###DHW###'!#REF!</definedName>
    <definedName name="DEMRATE">#REF!</definedName>
    <definedName name="Details">'[26]Monitor Miser'!$A$73:$P$156</definedName>
    <definedName name="DISHWASHER_COST">'[6]Inputs &amp; Assumptions'!$F$63</definedName>
    <definedName name="DISHWASHER_HOT">'[6]Inputs &amp; Assumptions'!$C$30</definedName>
    <definedName name="DISHWASHER_TARG">'[6]Inputs &amp; Assumptions'!$C$19</definedName>
    <definedName name="Downstate">#REF!</definedName>
    <definedName name="DX_Conversion">#REF!</definedName>
    <definedName name="EBTU">[21]JC_CALC.XLS!$S$124</definedName>
    <definedName name="ECONBTU">#REF!</definedName>
    <definedName name="EEM_NbUnits">'[9]Energy Model '!$I$1192</definedName>
    <definedName name="EEM_NbUnits1">'[10]Energy Model '!$I$1192</definedName>
    <definedName name="EER">[27]ENGWKSHT1!#REF!</definedName>
    <definedName name="ELECCOST">#REF!</definedName>
    <definedName name="ELECTRIC_HEAT">'[6]Inputs &amp; Assumptions'!$C$26</definedName>
    <definedName name="ELECTRICITY_BTU">'[6]Inputs &amp; Assumptions'!$C$46</definedName>
    <definedName name="ELECTRICITY_RAT">'[6]Utility Rates'!$H$29</definedName>
    <definedName name="EM_HydrologyMethod">'[9]Energy Model'!$Q$316:$Q$317</definedName>
    <definedName name="EM_HydrologyMethod1">'[10]Energy Model'!$Q$316:$Q$317</definedName>
    <definedName name="EM_HydroTurbines">'[9]Energy Model'!$S$316:$S$322</definedName>
    <definedName name="EM_HydroTurbines1">'[10]Energy Model'!$S$316:$S$322</definedName>
    <definedName name="EM_MeanFlowMethod">'[9]Energy Model'!$R$316:$R$317</definedName>
    <definedName name="EM_MeanFlowMethod1">'[10]Energy Model'!$R$316:$R$317</definedName>
    <definedName name="EM_Powerpeak">'[9]Energy Model'!$E$1088:$E$1092</definedName>
    <definedName name="EM_Powerpeak1">'[9]Energy Model'!$E$1088:$E$1091</definedName>
    <definedName name="EM_Powerpeak2">'[10]Energy Model'!$E$1088:$E$1091</definedName>
    <definedName name="EM_Powerpeakaaa">'[10]Energy Model'!$E$1088:$E$1092</definedName>
    <definedName name="EM_TurbineEff">'[10]Energy Model'!$R$318:$R$319</definedName>
    <definedName name="EM_TurbineEfficiency">'[9]Energy Model'!$R$318:$R$319</definedName>
    <definedName name="EM_TypeHydro">'[9]Energy Model'!$Q$313:$Q$314</definedName>
    <definedName name="EM_TypeHydro1">'[10]Energy Model'!$Q$313:$Q$314</definedName>
    <definedName name="EMotors">[15]lists!$I$6:$O$24</definedName>
    <definedName name="end">'[25]###DHW###'!#REF!</definedName>
    <definedName name="End_Use_Lookup">#REF!</definedName>
    <definedName name="ENERGY_RATE_ARE">'[6]Utility Rates'!$B$2:$I$70</definedName>
    <definedName name="ES_fuel3">'[9]Energy Model'!$S$1175:$S$1195</definedName>
    <definedName name="ES_fuel444">'[10]Energy Model'!$S$1175:$S$1195</definedName>
    <definedName name="ES_Hydro_MFM">'[9]Energy Model'!$M$322</definedName>
    <definedName name="ES_Hydro_MFM1">'[10]Energy Model'!$M$322</definedName>
    <definedName name="ESCO_Project_Cost">#REF!</definedName>
    <definedName name="EXISTING_FIXTURES">[28]SMSCOST3!$B$3:$D1048554</definedName>
    <definedName name="FANEFF">#REF!</definedName>
    <definedName name="FANHP">#REF!</definedName>
    <definedName name="FANLOAD">#REF!</definedName>
    <definedName name="FAUCET_COST">'[6]Inputs &amp; Assumptions'!$F$55</definedName>
    <definedName name="FAUCET_HOT">'[6]Inputs &amp; Assumptions'!$C$28</definedName>
    <definedName name="FAUCET_OR_AERAT">'[6]Inputs &amp; Assumptions'!$F$9</definedName>
    <definedName name="FAUCET_TARGET">'[6]Inputs &amp; Assumptions'!$C$17</definedName>
    <definedName name="ff">#REF!</definedName>
    <definedName name="fifw">#REF!</definedName>
    <definedName name="Fig_C1">#REF!</definedName>
    <definedName name="Fixture_Code_Table">'[29]Fixture Code Table'!$A$4:$B$95</definedName>
    <definedName name="Fixture_Type_Table">'[30]Fixture Type Table'!$E$7:$Z$205</definedName>
    <definedName name="FLOORHT">'[13]HW Reset'!#REF!</definedName>
    <definedName name="FLOORS">#REF!</definedName>
    <definedName name="flow">#REF!</definedName>
    <definedName name="flow1">#REF!</definedName>
    <definedName name="flow2">#REF!</definedName>
    <definedName name="floww">#REF!</definedName>
    <definedName name="FooterName">#REF!</definedName>
    <definedName name="freight">#REF!</definedName>
    <definedName name="FUEL_OIL_RATE">'[6]Utility Rates'!$H$67</definedName>
    <definedName name="GAS_BTU">'[6]Inputs &amp; Assumptions'!$C$39</definedName>
    <definedName name="GAS_HEAT">'[6]Inputs &amp; Assumptions'!$C$27</definedName>
    <definedName name="gBallastDisposal">#REF!</definedName>
    <definedName name="gClearCell">#REF!</definedName>
    <definedName name="gDataPath">#REF!</definedName>
    <definedName name="gDumpster">#REF!</definedName>
    <definedName name="gFuelAjustmentCharge">#REF!</definedName>
    <definedName name="gg">#REF!</definedName>
    <definedName name="GHG">'[23]GHG Analysis'!$F$114</definedName>
    <definedName name="gKeepTweaks">#REF!</definedName>
    <definedName name="gLaborRate">#REF!</definedName>
    <definedName name="gLampDisposal">#REF!</definedName>
    <definedName name="gLodging">#REF!</definedName>
    <definedName name="gMaintSavings">#REF!</definedName>
    <definedName name="GMF_Doors">#REF!</definedName>
    <definedName name="gMisc">#REF!</definedName>
    <definedName name="gOffPeakCharge">#REF!</definedName>
    <definedName name="gOnPeakCharge">#REF!</definedName>
    <definedName name="gPM">#REF!</definedName>
    <definedName name="gRemove">#REF!</definedName>
    <definedName name="Gridtype">'[9]Energy Model'!$N$867</definedName>
    <definedName name="Gridtype1">'[10]Energy Model'!$N$867</definedName>
    <definedName name="Gross_Margin_Target">#REF!</definedName>
    <definedName name="gTotalEnergySavings">#REF!</definedName>
    <definedName name="gTotalLabor">#REF!</definedName>
    <definedName name="gTotalMaterial">#REF!</definedName>
    <definedName name="gTravel">#REF!</definedName>
    <definedName name="GYM">'[11]Sanit Maint Bldg'!#REF!</definedName>
    <definedName name="GYM__BlanksRange">'[11]Sanit Maint Bldg'!#REF!</definedName>
    <definedName name="HEATCOST">#REF!</definedName>
    <definedName name="hh">#REF!</definedName>
    <definedName name="HHPY">#REF!</definedName>
    <definedName name="HideAnnualEnergySavings">[0]!Module1.HideAnnualEnergySavings</definedName>
    <definedName name="HideCodeLN_Power_GT">'[9]Load &amp; Network'!$U$216</definedName>
    <definedName name="HideCodeLN_Power_GT1">'[10]Load &amp; Network'!$U$216</definedName>
    <definedName name="HideOpsSavingsDetail">[0]!Module1.HideOpsSavingsDetail</definedName>
    <definedName name="HOT_WATER_FUEL">'[6]Utility Rates'!$G$10</definedName>
    <definedName name="HRSOCC">[21]JC_CALC.XLS!$A$52</definedName>
    <definedName name="hs" hidden="1">'[31]High School'!#REF!</definedName>
    <definedName name="HT">[14]JC_CALC.XLS!#REF!</definedName>
    <definedName name="HTCOSTYR">[14]JC_CALC.XLS!#REF!</definedName>
    <definedName name="HTDEMRT">'[32]High Eff. Motors'!#REF!</definedName>
    <definedName name="HTSP">#REF!</definedName>
    <definedName name="HTSPUNOC">[21]JC_CALC.XLS!$A$93</definedName>
    <definedName name="HVACHRS">#REF!</definedName>
    <definedName name="HWPEFF">'[32]High Eff. Motors'!#REF!</definedName>
    <definedName name="Identifier">#REF!</definedName>
    <definedName name="Infiltration">#REF!</definedName>
    <definedName name="INFLA">#REF!</definedName>
    <definedName name="installper">#REF!</definedName>
    <definedName name="IR_USAGE">'[6]Inputs &amp; Assumptions'!$C$37</definedName>
    <definedName name="kva112i">#REF!</definedName>
    <definedName name="kva150i">#REF!</definedName>
    <definedName name="kva225i">#REF!</definedName>
    <definedName name="kva300i">#REF!</definedName>
    <definedName name="kva30i">#REF!</definedName>
    <definedName name="kva45i">#REF!</definedName>
    <definedName name="kva75i">#REF!</definedName>
    <definedName name="kW">'[4]Var. Vol. Pump'!$G$102</definedName>
    <definedName name="kw_2">'[33]Var. Vol. Pump'!#REF!</definedName>
    <definedName name="KW_Sched1">#REF!</definedName>
    <definedName name="KW_Sched2">#REF!</definedName>
    <definedName name="KW_Sched3">#REF!</definedName>
    <definedName name="KW_Sched4">#REF!</definedName>
    <definedName name="KW_Sched5">#REF!</definedName>
    <definedName name="KWRATE">#REF!</definedName>
    <definedName name="Lamp_and_Ballast_Cost_Table">'[30]Lighting Inventory'!#REF!</definedName>
    <definedName name="Lamp_Ballast_and_New_Fixture_Codes">'[29]Lamp, Ballast, and New Fixtures'!$A$4:$Q$510</definedName>
    <definedName name="LampCntAfter">#REF!</definedName>
    <definedName name="LampCntBefore">#REF!</definedName>
    <definedName name="LampCostAfter">#REF!</definedName>
    <definedName name="LampCostBefore">#REF!</definedName>
    <definedName name="LAND_SAVINGS">'[6]Inputs &amp; Assumptions'!$C$44</definedName>
    <definedName name="LEAK_COST">'[6]Inputs &amp; Assumptions'!$F$57</definedName>
    <definedName name="LEAK_HOT">'[6]Inputs &amp; Assumptions'!$C$32</definedName>
    <definedName name="LightTable">#REF!</definedName>
    <definedName name="LINE_LOSS">'[6]Inputs &amp; Assumptions'!$C$36</definedName>
    <definedName name="LITEHR">#REF!</definedName>
    <definedName name="LITEHRS">#REF!</definedName>
    <definedName name="LITEHRSPY">#REF!</definedName>
    <definedName name="LN_Fuel_offgrid">'[9]Load &amp; Network'!$D$340:$D$359</definedName>
    <definedName name="LN_Fuel_offgrid1">'[10]Load &amp; Network'!$D$340:$D$359</definedName>
    <definedName name="lrg_door_Infiltration">#REF!</definedName>
    <definedName name="MAIN_WATTAGES">#REF!</definedName>
    <definedName name="Manufacturer">#REF!</definedName>
    <definedName name="Maple_Terrace_Cash_Flow">'[8]Wrenthem - Cash Flow'!#REF!</definedName>
    <definedName name="Martin_Street_Cash_Flow">'[8]Wrenthem - Cash Flow'!#REF!</definedName>
    <definedName name="Master_Pricing_Unit">#REF!</definedName>
    <definedName name="ModType">'[9]Energy Model'!$O$475:$O$481</definedName>
    <definedName name="ModType1">'[10]Energy Model'!$O$475:$O$481</definedName>
    <definedName name="Monitor_Miser_Energy_Analysis">'[26]Monitor Miser'!$A$23:$J$71</definedName>
    <definedName name="MotorI">[15]lists!$Q$6:$U$24</definedName>
    <definedName name="muiltio">#REF!</definedName>
    <definedName name="multi">'[34]BOM&amp;Pricing&amp;Summary'!#REF!</definedName>
    <definedName name="MULTI2">#REF!</definedName>
    <definedName name="multid">#REF!</definedName>
    <definedName name="multiE">#REF!</definedName>
    <definedName name="multiee">#REF!</definedName>
    <definedName name="MULTIK">[24]QUOTE!#REF!</definedName>
    <definedName name="multio">#REF!</definedName>
    <definedName name="multit">#REF!</definedName>
    <definedName name="MULTS">#REF!</definedName>
    <definedName name="MULTT">#REF!</definedName>
    <definedName name="MULTTP">[24]QUOTE!#REF!</definedName>
    <definedName name="NAME">'[1]HS EST'!$A$1:$N$7</definedName>
    <definedName name="NATURAL_GAS_RAT">'[6]Utility Rates'!$H$48</definedName>
    <definedName name="NBTU">[21]JC_CALC.XLS!$S$126</definedName>
    <definedName name="No">'[35]Kitchen Hood VFD'!$B$21</definedName>
    <definedName name="NOTES">#REF!</definedName>
    <definedName name="Oakhurst_Cash_Flow">'[8]Wrenthem - Cash Flow'!#REF!</definedName>
    <definedName name="OIL_BTU">'[6]Inputs &amp; Assumptions'!$C$40</definedName>
    <definedName name="ONCE_THRU_COST">'[6]Inputs &amp; Assumptions'!$F$58</definedName>
    <definedName name="Orifice_Summary">#REF!</definedName>
    <definedName name="OtherExpenses">#REF!</definedName>
    <definedName name="OUTDOOR_COST">'[6]Inputs &amp; Assumptions'!$F$61</definedName>
    <definedName name="Package">[15]lists!$A$30:$G$35</definedName>
    <definedName name="PAGE_1">[6]Introduction!$B$2:$I$47</definedName>
    <definedName name="PAGE_2">[6]Introduction!$B$48:$I$72</definedName>
    <definedName name="PAGE_3">'[6]Attachment A'!$B$2:$K$42</definedName>
    <definedName name="PAGE_4">'[6]Attachment A'!$B$43:$K$79</definedName>
    <definedName name="PAGE_5">'[6]Attachment A'!$B$80:$K$122</definedName>
    <definedName name="PAGE_6">'[6]Attachment A'!$B$123:$K$163</definedName>
    <definedName name="PAGE1">'[1]HS EST'!$B$8:$M$75</definedName>
    <definedName name="PAGE2">'[1]HS EST'!$A$76:$N$80</definedName>
    <definedName name="parameters">#REF!</definedName>
    <definedName name="pKWCharge">#REF!</definedName>
    <definedName name="postconcats">#REF!</definedName>
    <definedName name="power">#REF!</definedName>
    <definedName name="power1">#REF!</definedName>
    <definedName name="preconcatsforops">#REF!</definedName>
    <definedName name="prefixtype">#REF!</definedName>
    <definedName name="_xlnm.Print_Area" localSheetId="5">MRD!$A$1:$J$42</definedName>
    <definedName name="_xlnm.Print_Area" localSheetId="6">'MRD-Overflow'!$A$1:$J$52</definedName>
    <definedName name="_xlnm.Print_Area">#REF!</definedName>
    <definedName name="Print_Area_MI">'[1]HS EST'!$A$8:$N$76</definedName>
    <definedName name="_xlnm.Print_Titles">'[36]SUM-COST'!$B$1:$B$65536,'[36]SUM-COST'!$A$1:$IV$3</definedName>
    <definedName name="Print_Titles_MI">'[1]HS EST'!$A$1:$IV$7</definedName>
    <definedName name="PRINTOUT_AREA">#REF!</definedName>
    <definedName name="Project">[37]Energy!$C$2</definedName>
    <definedName name="ProjectFixtureQty">#REF!</definedName>
    <definedName name="PVTracking">'[9]Energy Model'!$R$448:$R$451</definedName>
    <definedName name="PVTracking1">'[10]Energy Model'!$R$448:$R$451</definedName>
    <definedName name="rebate">#REF!</definedName>
    <definedName name="Rebate_Total">#REF!</definedName>
    <definedName name="_xlnm.Recorder">#REF!</definedName>
    <definedName name="Retro_Sink">[38]FIXTURES!$M$74:$P$99</definedName>
    <definedName name="Retro_Toilet">[38]FIXTURES!$M$6:$P$31</definedName>
    <definedName name="Retro_Urinal">[38]FIXTURES!$M$40:$P$65</definedName>
    <definedName name="Retrofit_Codes_Validation_Lists">#REF!</definedName>
    <definedName name="RETROFIT_FIXTURES">[39]SHSCOST!$G$4:$S$147</definedName>
    <definedName name="Retrofits">#REF!</definedName>
    <definedName name="Rivercourt_Cash_Flow">'[8]Wrenthem - Cash Flow'!#REF!</definedName>
    <definedName name="roomtype">#REF!</definedName>
    <definedName name="RR_Sched1">#REF!</definedName>
    <definedName name="RR_Sched2">#REF!</definedName>
    <definedName name="RR_Sched3">#REF!</definedName>
    <definedName name="RR_Sched4">#REF!</definedName>
    <definedName name="RR_Sched5">#REF!</definedName>
    <definedName name="Sales_Tax">[37]Energy!$I$52</definedName>
    <definedName name="sasas" hidden="1">'[5]All Savings'!#REF!</definedName>
    <definedName name="SaveDataElec">#REF!</definedName>
    <definedName name="SavingsTabRange">'[40]Lighting Retrofit'!#REF!</definedName>
    <definedName name="SBTU">[21]JC_CALC.XLS!$S$127</definedName>
    <definedName name="SCOPE_Retrofit_Code">#REF!</definedName>
    <definedName name="SCOPE_Retrofit_Quantity">#REF!</definedName>
    <definedName name="SED">#REF!</definedName>
    <definedName name="SEWER_RATE">'[6]Utility Rates'!$H$116</definedName>
    <definedName name="SHOWER_COST">'[6]Inputs &amp; Assumptions'!$F$56</definedName>
    <definedName name="SHOWER_HOT">'[6]Inputs &amp; Assumptions'!$C$29</definedName>
    <definedName name="SHOWER_TARGET">'[6]Inputs &amp; Assumptions'!$C$18</definedName>
    <definedName name="sm_door_infiltration">#REF!</definedName>
    <definedName name="solver_adj" hidden="1">'[36]SUM-COST'!#REF!</definedName>
    <definedName name="solver_lin" hidden="1">0</definedName>
    <definedName name="solver_num" hidden="1">0</definedName>
    <definedName name="solver_opt" hidden="1">'[36]SUM-COST'!#REF!</definedName>
    <definedName name="solver_typ" hidden="1">2</definedName>
    <definedName name="solver_val" hidden="1">0</definedName>
    <definedName name="squarefoot">#REF!</definedName>
    <definedName name="ss">#REF!</definedName>
    <definedName name="STACKCOEF">#REF!</definedName>
    <definedName name="STATE">'[6]Attachment A'!$H$11</definedName>
    <definedName name="STEAM_PER_HOUR">'[6]Attachment A'!$E$153</definedName>
    <definedName name="SURVEY_Accept_Aerator">#REF!</definedName>
    <definedName name="SURVEY_Application">#REF!</definedName>
    <definedName name="SURVEY_Bldg_Energy_Source">#REF!</definedName>
    <definedName name="SURVEY_Building">#REF!</definedName>
    <definedName name="SURVEY_Classify">#REF!</definedName>
    <definedName name="SURVEY_Construction_Listing_Retro_Code">#REF!</definedName>
    <definedName name="SURVEY_Food_Service_PedalValves">#REF!</definedName>
    <definedName name="SURVEY_Other_Retros">#REF!</definedName>
    <definedName name="SURVEY_Pedal_Valve_Type">#REF!</definedName>
    <definedName name="SURVEY_Quantity">#REF!</definedName>
    <definedName name="SURVEY_Retrofit_NO">#REF!</definedName>
    <definedName name="SURVEY_Sinks_flow">#REF!</definedName>
    <definedName name="SURVEY_Sinks_Type">#REF!</definedName>
    <definedName name="SURVEY_Toilet_Flow_Range">#REF!</definedName>
    <definedName name="SURVEY_Urinal_Flow_Range">#REF!</definedName>
    <definedName name="TAB_Analization_Reconciliation">#REF!</definedName>
    <definedName name="TAB_Annual_Energy_MMBTU">#REF!</definedName>
    <definedName name="TAB_Annual_MMBTU_Energy_Use">#REF!</definedName>
    <definedName name="TAB_Annual_Water_Kgals">#REF!</definedName>
    <definedName name="TAB_Avg_faucet_on_time_per_person">#REF!</definedName>
    <definedName name="TAB_Construction_Listing_Totals_to_Construct">#REF!</definedName>
    <definedName name="TAB_Cost">#REF!</definedName>
    <definedName name="TAB_Current_Consumption_Annual_MMBTU_Energy_USE">#REF!</definedName>
    <definedName name="TAB_Current_Usage_Annual_Water_kgals">#REF!</definedName>
    <definedName name="TAB_Energy_Savings">#REF!</definedName>
    <definedName name="TAB_Facility_Name">#REF!</definedName>
    <definedName name="TAB_fixture_quantity">#REF!</definedName>
    <definedName name="TAB_Fuel_Measurement">#REF!</definedName>
    <definedName name="TAB_Fuel_Source">#REF!</definedName>
    <definedName name="TAB_Fuel_Source_Cost">#REF!</definedName>
    <definedName name="TAB_Fuel_Source_Efficiency">#REF!</definedName>
    <definedName name="TAB_Payback">#REF!</definedName>
    <definedName name="TAB_Percentage_Undefined">#REF!</definedName>
    <definedName name="TAB_RECONCILIATION_Construction_Listing_DONOTs">#REF!</definedName>
    <definedName name="TAB_RECONCILIATION_Survey_Totals_Analyzed">#REF!</definedName>
    <definedName name="TAB_RECONCILIATION_This_PAGE_Totals_Analyzed">#REF!</definedName>
    <definedName name="TAB_RECONCILIATION_This_PAGE_Totals_DoNot">#REF!</definedName>
    <definedName name="TAB_Restroom_uses_per_hour_per_person">#REF!</definedName>
    <definedName name="TAB_This_Page_Totals_to_Construct">#REF!</definedName>
    <definedName name="TAB_Total_fixtures_Analyzed">#REF!</definedName>
    <definedName name="TAB_Total_Restroom_Sinks">SUM(#REF!)</definedName>
    <definedName name="TAB_Total_Restroom_Uses_per_Year">#REF!</definedName>
    <definedName name="TAB_Total_Savings">#REF!</definedName>
    <definedName name="TAB_Total_Toilets">SUM(#REF!)</definedName>
    <definedName name="TAB_Total_Toilets_and_Urinals">#N/A</definedName>
    <definedName name="TAB_Total_Urinals">SUM(#REF!)</definedName>
    <definedName name="TAB_Upgraded_Annual_Water_kgals">#REF!</definedName>
    <definedName name="TAB_Water_Sewage_Savings">#REF!</definedName>
    <definedName name="TABLE">[41]LOOKUP!$B$8:$C$98</definedName>
    <definedName name="TableSinks">[38]FIXTURES!$B$74:$I$99</definedName>
    <definedName name="TABS_Paste_Special_1">#REF!</definedName>
    <definedName name="TABS_Paste_Special_2">#REF!</definedName>
    <definedName name="TABS_Paste_Special_3">#REF!</definedName>
    <definedName name="TABS_Paste_Special_4">#REF!</definedName>
    <definedName name="TABS_Paste_Special_5">#REF!</definedName>
    <definedName name="TABS_Paste_Special_6">#REF!</definedName>
    <definedName name="tax">#REF!</definedName>
    <definedName name="TAXES">#REF!</definedName>
    <definedName name="Termination">#REF!</definedName>
    <definedName name="Title_Chart2A">'[42]Utility Summary'!$AT$8</definedName>
    <definedName name="TOILET_COST">'[6]Inputs &amp; Assumptions'!$F$51</definedName>
    <definedName name="TOILET_TARGET">'[6]Inputs &amp; Assumptions'!$C$14</definedName>
    <definedName name="tons">[15]lists!$B$76:$C$164</definedName>
    <definedName name="TotalBalAfter">#REF!</definedName>
    <definedName name="TotalBallastAfter">#REF!</definedName>
    <definedName name="TotalOtherExpenses">#REF!</definedName>
    <definedName name="Turbines">'[43]Machine Data'!$C$3:$M$3</definedName>
    <definedName name="U">'[13]HW Reset'!#REF!</definedName>
    <definedName name="U_Value">#REF!</definedName>
    <definedName name="UAF_GAS">'[6]Inputs &amp; Assumptions'!$C$34</definedName>
    <definedName name="UNOCVENT">'[13]HW Reset'!#REF!</definedName>
    <definedName name="URINAL_COST">'[6]Inputs &amp; Assumptions'!$F$52</definedName>
    <definedName name="URINAL_TARGET">'[6]Inputs &amp; Assumptions'!$C$15</definedName>
    <definedName name="utica">#REF!</definedName>
    <definedName name="uuu">#REF!</definedName>
    <definedName name="VALVE_COUNT">#REF!</definedName>
    <definedName name="VALVE_DATA">#REF!</definedName>
    <definedName name="VAV_Conversion">#REF!</definedName>
    <definedName name="vbaDate">#REF!</definedName>
    <definedName name="vbaStatus">#REF!</definedName>
    <definedName name="VENTPER">'[13]HW Reset'!#REF!</definedName>
    <definedName name="VFD">[15]lists!$B$58:$F$71</definedName>
    <definedName name="VisGHGCr">'[23]Financial Summary'!$AE$61</definedName>
    <definedName name="VMF_Doors">#REF!</definedName>
    <definedName name="WASHING_COST">'[6]Inputs &amp; Assumptions'!$F$62</definedName>
    <definedName name="WASHING_HOT">'[6]Inputs &amp; Assumptions'!$C$31</definedName>
    <definedName name="WASHING_TARGET">'[6]Inputs &amp; Assumptions'!$C$20</definedName>
    <definedName name="Waste_Oil">#REF!</definedName>
    <definedName name="WATER_ELECTRIC">'[6]Inputs &amp; Assumptions'!$C$33</definedName>
    <definedName name="WATER_RATE">'[6]Utility Rates'!$H$97</definedName>
    <definedName name="WATER_RATE_AREA">'[6]Utility Rates'!$B$72:$I$119</definedName>
    <definedName name="WATERLESS">'[6]Inputs &amp; Assumptions'!$F$6</definedName>
    <definedName name="WATERLESS_COST">'[6]Inputs &amp; Assumptions'!$F$53</definedName>
    <definedName name="WATERLESS_TARGET">'[6]Inputs &amp; Assumptions'!$C$16</definedName>
    <definedName name="WBTU">[21]JC_CALC.XLS!$S$125</definedName>
    <definedName name="WH_PER_GALLON">'[6]Work Area 1'!$A$3:$B$53</definedName>
    <definedName name="WINDCOEF">#REF!</definedName>
    <definedName name="wm" hidden="1">{"hostelec",#N/A,FALSE,"Billing";"nhelec",#N/A,FALSE,"Billing";"sitelec",#N/A,FALSE,"Billing";"Service",#N/A,FALSE,"Misc."}</definedName>
    <definedName name="WPY">#REF!</definedName>
    <definedName name="wrn.ffthosp." hidden="1">{"hostelec",#N/A,FALSE,"Billing";"nhelec",#N/A,FALSE,"Billing";"sitelec",#N/A,FALSE,"Billing";"Service",#N/A,FALSE,"Misc."}</definedName>
    <definedName name="wrn.total." hidden="1">{#N/A,#N/A,FALSE,"Summary";#N/A,#N/A,FALSE,"Berkeley";#N/A,#N/A,FALSE,"HS";#N/A,#N/A,FALSE,"Brookside";#N/A,#N/A,FALSE,"George";#N/A,#N/A,FALSE,"Ketler";#N/A,#N/A,FALSE,"Washington"}</definedName>
    <definedName name="WSHP">[15]lists!$A$50:$Y$51</definedName>
    <definedName name="WW_ELECTRICITY">'[6]Inputs &amp; Assumptions'!$C$35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7" l="1"/>
  <c r="D1" i="9"/>
  <c r="D2" i="9"/>
  <c r="D2" i="10"/>
  <c r="D1" i="10"/>
  <c r="D26" i="9" l="1"/>
  <c r="D25" i="9"/>
  <c r="D24" i="9"/>
  <c r="D23" i="9"/>
  <c r="D22" i="9"/>
  <c r="D21" i="9"/>
  <c r="D20" i="9"/>
  <c r="D19" i="9"/>
  <c r="D18" i="9"/>
  <c r="E18" i="9"/>
  <c r="F18" i="9"/>
  <c r="G18" i="9"/>
  <c r="H18" i="9"/>
  <c r="E19" i="9"/>
  <c r="F19" i="9"/>
  <c r="G19" i="9"/>
  <c r="H19" i="9"/>
  <c r="E20" i="9"/>
  <c r="F20" i="9"/>
  <c r="G20" i="9"/>
  <c r="H20" i="9"/>
  <c r="E21" i="9"/>
  <c r="F21" i="9"/>
  <c r="G21" i="9"/>
  <c r="H21" i="9"/>
  <c r="E22" i="9"/>
  <c r="F22" i="9"/>
  <c r="G22" i="9"/>
  <c r="H22" i="9"/>
  <c r="E23" i="9"/>
  <c r="F23" i="9"/>
  <c r="G23" i="9"/>
  <c r="H23" i="9"/>
  <c r="E24" i="9"/>
  <c r="F24" i="9"/>
  <c r="G24" i="9"/>
  <c r="H24" i="9"/>
  <c r="E25" i="9"/>
  <c r="F25" i="9"/>
  <c r="G25" i="9"/>
  <c r="H25" i="9"/>
  <c r="E26" i="9"/>
  <c r="F26" i="9"/>
  <c r="G26" i="9"/>
  <c r="H26" i="9"/>
  <c r="H17" i="9"/>
  <c r="G17" i="9"/>
  <c r="F17" i="9"/>
  <c r="E17" i="9"/>
  <c r="D17" i="9"/>
  <c r="C2" i="2" l="1"/>
  <c r="C1" i="2"/>
  <c r="H52" i="10"/>
  <c r="G52" i="10"/>
  <c r="F52" i="10"/>
  <c r="E52" i="10"/>
  <c r="D52" i="10"/>
  <c r="H51" i="10"/>
  <c r="G51" i="10"/>
  <c r="F51" i="10"/>
  <c r="E51" i="10"/>
  <c r="D51" i="10"/>
  <c r="H50" i="10"/>
  <c r="G50" i="10"/>
  <c r="F50" i="10"/>
  <c r="E50" i="10"/>
  <c r="D50" i="10"/>
  <c r="H49" i="10"/>
  <c r="G49" i="10"/>
  <c r="F49" i="10"/>
  <c r="E49" i="10"/>
  <c r="D49" i="10"/>
  <c r="H48" i="10"/>
  <c r="G48" i="10"/>
  <c r="F48" i="10"/>
  <c r="E48" i="10"/>
  <c r="D48" i="10"/>
  <c r="H47" i="10"/>
  <c r="G47" i="10"/>
  <c r="F47" i="10"/>
  <c r="E47" i="10"/>
  <c r="D47" i="10"/>
  <c r="H46" i="10"/>
  <c r="G46" i="10"/>
  <c r="F46" i="10"/>
  <c r="E46" i="10"/>
  <c r="D46" i="10"/>
  <c r="H45" i="10"/>
  <c r="G45" i="10"/>
  <c r="F45" i="10"/>
  <c r="E45" i="10"/>
  <c r="D45" i="10"/>
  <c r="H44" i="10"/>
  <c r="G44" i="10"/>
  <c r="F44" i="10"/>
  <c r="E44" i="10"/>
  <c r="D44" i="10"/>
  <c r="H43" i="10"/>
  <c r="G43" i="10"/>
  <c r="F43" i="10"/>
  <c r="E43" i="10"/>
  <c r="D43" i="10"/>
  <c r="H42" i="10"/>
  <c r="G42" i="10"/>
  <c r="F42" i="10"/>
  <c r="E42" i="10"/>
  <c r="D42" i="10"/>
  <c r="H41" i="10"/>
  <c r="G41" i="10"/>
  <c r="F41" i="10"/>
  <c r="E41" i="10"/>
  <c r="D41" i="10"/>
  <c r="H40" i="10"/>
  <c r="G40" i="10"/>
  <c r="F40" i="10"/>
  <c r="E40" i="10"/>
  <c r="D40" i="10"/>
  <c r="H39" i="10"/>
  <c r="G39" i="10"/>
  <c r="F39" i="10"/>
  <c r="E39" i="10"/>
  <c r="D39" i="10"/>
  <c r="H38" i="10"/>
  <c r="G38" i="10"/>
  <c r="F38" i="10"/>
  <c r="E38" i="10"/>
  <c r="D38" i="10"/>
  <c r="H37" i="10"/>
  <c r="G37" i="10"/>
  <c r="F37" i="10"/>
  <c r="E37" i="10"/>
  <c r="D37" i="10"/>
  <c r="H36" i="10"/>
  <c r="G36" i="10"/>
  <c r="F36" i="10"/>
  <c r="E36" i="10"/>
  <c r="D36" i="10"/>
  <c r="H35" i="10"/>
  <c r="G35" i="10"/>
  <c r="F35" i="10"/>
  <c r="E35" i="10"/>
  <c r="D35" i="10"/>
  <c r="H34" i="10"/>
  <c r="G34" i="10"/>
  <c r="F34" i="10"/>
  <c r="E34" i="10"/>
  <c r="D34" i="10"/>
  <c r="H33" i="10"/>
  <c r="G33" i="10"/>
  <c r="F33" i="10"/>
  <c r="E33" i="10"/>
  <c r="D33" i="10"/>
  <c r="H32" i="10"/>
  <c r="G32" i="10"/>
  <c r="F32" i="10"/>
  <c r="E32" i="10"/>
  <c r="D32" i="10"/>
  <c r="H31" i="10"/>
  <c r="G31" i="10"/>
  <c r="F31" i="10"/>
  <c r="E31" i="10"/>
  <c r="D31" i="10"/>
  <c r="H30" i="10"/>
  <c r="G30" i="10"/>
  <c r="F30" i="10"/>
  <c r="E30" i="10"/>
  <c r="D30" i="10"/>
  <c r="H29" i="10"/>
  <c r="G29" i="10"/>
  <c r="F29" i="10"/>
  <c r="E29" i="10"/>
  <c r="D29" i="10"/>
  <c r="H28" i="10"/>
  <c r="G28" i="10"/>
  <c r="F28" i="10"/>
  <c r="E28" i="10"/>
  <c r="D28" i="10"/>
  <c r="H27" i="10"/>
  <c r="G27" i="10"/>
  <c r="F27" i="10"/>
  <c r="E27" i="10"/>
  <c r="D27" i="10"/>
  <c r="H26" i="10"/>
  <c r="G26" i="10"/>
  <c r="F26" i="10"/>
  <c r="E26" i="10"/>
  <c r="D26" i="10"/>
  <c r="H25" i="10"/>
  <c r="G25" i="10"/>
  <c r="F25" i="10"/>
  <c r="E25" i="10"/>
  <c r="D25" i="10"/>
  <c r="H24" i="10"/>
  <c r="G24" i="10"/>
  <c r="F24" i="10"/>
  <c r="E24" i="10"/>
  <c r="D24" i="10"/>
  <c r="H23" i="10"/>
  <c r="G23" i="10"/>
  <c r="F23" i="10"/>
  <c r="E23" i="10"/>
  <c r="D23" i="10"/>
  <c r="H22" i="10"/>
  <c r="G22" i="10"/>
  <c r="F22" i="10"/>
  <c r="E22" i="10"/>
  <c r="D22" i="10"/>
  <c r="H21" i="10"/>
  <c r="G21" i="10"/>
  <c r="F21" i="10"/>
  <c r="E21" i="10"/>
  <c r="D21" i="10"/>
  <c r="H20" i="10"/>
  <c r="G20" i="10"/>
  <c r="F20" i="10"/>
  <c r="E20" i="10"/>
  <c r="D20" i="10"/>
  <c r="H19" i="10"/>
  <c r="G19" i="10"/>
  <c r="F19" i="10"/>
  <c r="E19" i="10"/>
  <c r="D19" i="10"/>
  <c r="H18" i="10"/>
  <c r="G18" i="10"/>
  <c r="F18" i="10"/>
  <c r="E18" i="10"/>
  <c r="D18" i="10"/>
  <c r="H17" i="10"/>
  <c r="G17" i="10"/>
  <c r="F17" i="10"/>
  <c r="E17" i="10"/>
  <c r="D17" i="10"/>
  <c r="H16" i="10"/>
  <c r="G16" i="10"/>
  <c r="F16" i="10"/>
  <c r="E16" i="10"/>
  <c r="D16" i="10"/>
  <c r="H15" i="10"/>
  <c r="G15" i="10"/>
  <c r="F15" i="10"/>
  <c r="E15" i="10"/>
  <c r="D15" i="10"/>
  <c r="H14" i="10"/>
  <c r="G14" i="10"/>
  <c r="F14" i="10"/>
  <c r="E14" i="10"/>
  <c r="D14" i="10"/>
  <c r="H13" i="10"/>
  <c r="G13" i="10"/>
  <c r="F13" i="10"/>
  <c r="E13" i="10"/>
  <c r="D13" i="10"/>
  <c r="D2" i="3" l="1"/>
  <c r="I7" i="5" l="1"/>
  <c r="I6" i="5"/>
  <c r="I9" i="5"/>
  <c r="I8" i="5"/>
  <c r="I10" i="5"/>
  <c r="I11" i="5"/>
  <c r="I12" i="5"/>
  <c r="I13" i="5"/>
  <c r="I14" i="5"/>
  <c r="L14" i="3"/>
  <c r="M14" i="3" s="1"/>
  <c r="L15" i="3"/>
  <c r="M15" i="3" s="1"/>
  <c r="L16" i="3"/>
  <c r="M16" i="3" s="1"/>
  <c r="L17" i="3"/>
  <c r="M17" i="3" s="1"/>
  <c r="L18" i="3"/>
  <c r="M18" i="3" s="1"/>
  <c r="L19" i="3"/>
  <c r="M19" i="3" s="1"/>
  <c r="L20" i="3"/>
  <c r="M20" i="3" s="1"/>
  <c r="L21" i="3"/>
  <c r="M21" i="3" s="1"/>
  <c r="L22" i="3"/>
  <c r="M22" i="3" s="1"/>
  <c r="L13" i="3"/>
  <c r="M13" i="3" s="1"/>
  <c r="M23" i="3" l="1"/>
  <c r="J7" i="5" l="1"/>
  <c r="J8" i="5"/>
  <c r="J9" i="5"/>
  <c r="J10" i="5"/>
  <c r="J11" i="5"/>
  <c r="J12" i="5"/>
  <c r="J13" i="5"/>
  <c r="J14" i="5"/>
  <c r="J6" i="5"/>
  <c r="N22" i="3" l="1"/>
  <c r="N21" i="3"/>
  <c r="N20" i="3"/>
  <c r="N19" i="3"/>
  <c r="N18" i="3"/>
  <c r="N17" i="3"/>
  <c r="N16" i="3"/>
  <c r="N15" i="3"/>
  <c r="N14" i="3"/>
  <c r="N13" i="3"/>
  <c r="F23" i="3"/>
  <c r="C5" i="7" s="1"/>
  <c r="N23" i="3" l="1"/>
  <c r="L23" i="3"/>
  <c r="C6" i="7" s="1"/>
  <c r="C8" i="7" l="1"/>
  <c r="C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Zagura, Lisa</author>
  </authors>
  <commentList>
    <comment ref="K11" authorId="0" shapeId="0" xr:uid="{69D64018-156D-4B73-B0C5-D437FF0E371C}">
      <text>
        <r>
          <rPr>
            <b/>
            <sz val="9"/>
            <color indexed="81"/>
            <rFont val="Tahoma"/>
            <family val="2"/>
          </rPr>
          <t>Guidance</t>
        </r>
        <r>
          <rPr>
            <sz val="9"/>
            <color indexed="81"/>
            <rFont val="Tahoma"/>
            <family val="2"/>
          </rPr>
          <t xml:space="preserve">: 
No load losses should be entered by the vendor per the transformer cutsheet. No load losses can differ based on manufacturer and can also be dependent on whether the tranfsormer has an aluminum or copper core. 
</t>
        </r>
      </text>
    </comment>
    <comment ref="K13" authorId="0" shapeId="0" xr:uid="{64E34E2F-666C-43CB-9266-522DA28FF1D2}">
      <text>
        <r>
          <rPr>
            <b/>
            <sz val="9"/>
            <color indexed="81"/>
            <rFont val="Tahoma"/>
            <family val="2"/>
          </rPr>
          <t xml:space="preserve">Guidance: 
</t>
        </r>
        <r>
          <rPr>
            <sz val="9"/>
            <color indexed="81"/>
            <rFont val="Tahoma"/>
            <family val="2"/>
          </rPr>
          <t xml:space="preserve">No load losses should be entered by the vendor per the transformer cutsheet. No load losses can differ based on manufacturer and can also be dependent on whether the tranfsormer has an aluminum or copper core. 
</t>
        </r>
      </text>
    </comment>
  </commentList>
</comments>
</file>

<file path=xl/sharedStrings.xml><?xml version="1.0" encoding="utf-8"?>
<sst xmlns="http://schemas.openxmlformats.org/spreadsheetml/2006/main" count="191" uniqueCount="147">
  <si>
    <t>Rated KVA</t>
  </si>
  <si>
    <t>No Load Loss (Watts)</t>
  </si>
  <si>
    <t>Annual Savings (kWh)</t>
  </si>
  <si>
    <t>Quantity</t>
  </si>
  <si>
    <t>Existing</t>
  </si>
  <si>
    <t>Size (kVA)</t>
  </si>
  <si>
    <t>TP-1 Eff (%)</t>
  </si>
  <si>
    <t>DOE 2016 Eff (%)</t>
  </si>
  <si>
    <t>Demand Reduction (kW)</t>
  </si>
  <si>
    <t>TP-1 Table</t>
  </si>
  <si>
    <t>Pre-TP1 NLL (Watts)</t>
  </si>
  <si>
    <t>Pre-TP1 Table</t>
  </si>
  <si>
    <t>Facility Information</t>
  </si>
  <si>
    <t>Customer Information</t>
  </si>
  <si>
    <t xml:space="preserve">Email Address: </t>
  </si>
  <si>
    <t>Vendor Information</t>
  </si>
  <si>
    <t>Energy</t>
  </si>
  <si>
    <t>Cell Color Key</t>
  </si>
  <si>
    <t>Required Input</t>
  </si>
  <si>
    <t>Table Header</t>
  </si>
  <si>
    <t>Overall Project Savings Summary</t>
  </si>
  <si>
    <t>Energy Savings (kWh)</t>
  </si>
  <si>
    <t>Summer Peak (kW)</t>
  </si>
  <si>
    <t>Winter Peak (kW)</t>
  </si>
  <si>
    <t>Measure Life (Years)</t>
  </si>
  <si>
    <t>ABB Low Voltage Dry Type Transformers</t>
  </si>
  <si>
    <t>Eaton Low-Voltage Dry-Type Distribution Transformers General Purpose</t>
  </si>
  <si>
    <t>Hammond Power Solutions, Sentinel G</t>
  </si>
  <si>
    <t>NLL Data for Transformer Manufacturers</t>
  </si>
  <si>
    <t>Square D EX</t>
  </si>
  <si>
    <t>Siemens Series H</t>
  </si>
  <si>
    <t>Transformer Tag No.</t>
  </si>
  <si>
    <t>Location or Room ID No.</t>
  </si>
  <si>
    <t>Transformer Identification</t>
  </si>
  <si>
    <t>Model No.</t>
  </si>
  <si>
    <t>Manufacturer</t>
  </si>
  <si>
    <t>Building Name</t>
  </si>
  <si>
    <t>Compliance Category</t>
  </si>
  <si>
    <t>Summer (kW)</t>
  </si>
  <si>
    <t>Peak Demand Reduction</t>
  </si>
  <si>
    <t xml:space="preserve"> Winter (kW)</t>
  </si>
  <si>
    <t>The term "low-voltage dry-type distribution transformer" means a distribution transformer that:</t>
  </si>
  <si>
    <t>(A) has an input voltage of 600 volts or less;</t>
  </si>
  <si>
    <t>(B) is air-cooled; and</t>
  </si>
  <si>
    <t xml:space="preserve">(C) does not use oil as a coolant. </t>
  </si>
  <si>
    <t>The NEMA TP-1 standard was first released in 1996, but was updated in 2002. The Energy Policy Act of 2005 mandated that all low-voltage dry-type transformers manufactured after January 1, 2007 must meet or exceed 
the NEMA TP-1-2002 standard efficiency levels (https://www1.eere.energy.gov/femp/pdfs/epact_2005.pdf).  Note that Connecticut adopted the NEMA TP-1-2002 standard earlier than the federal regulation, with an effective date of July 1, 2005 (https://www.cga.ct.gov/2004/act/Pa/2004PA-00085-R00SB-00145-PA.htm).</t>
  </si>
  <si>
    <t>In summary, all manufactured after January 1, 2007 are TP-1 compliant. Models between 2002 to 2007 may or may not be TP-1 compliant. Earlier models are very unlikely to be TP-1 compliant.</t>
  </si>
  <si>
    <t>NHSaves Transformer Replacement Calculator</t>
  </si>
  <si>
    <t>Project Information</t>
  </si>
  <si>
    <t>Project Name:</t>
  </si>
  <si>
    <t xml:space="preserve">Electric Utility: </t>
  </si>
  <si>
    <t>Project Number:</t>
  </si>
  <si>
    <t>Facility Name:</t>
  </si>
  <si>
    <t>Street Address:</t>
  </si>
  <si>
    <t>City:</t>
  </si>
  <si>
    <t>Zip Code:</t>
  </si>
  <si>
    <t>State:</t>
  </si>
  <si>
    <t>Company Name:</t>
  </si>
  <si>
    <t>Contact Person:</t>
  </si>
  <si>
    <t>Phone Number:</t>
  </si>
  <si>
    <t>Email Address:</t>
  </si>
  <si>
    <t xml:space="preserve">Electric Account Number: </t>
  </si>
  <si>
    <t>Calculator Instructions:</t>
  </si>
  <si>
    <t>- If the age or TP-1 status of the existing unit cannot be determined, TP-1 compliance will be assumed by default.</t>
  </si>
  <si>
    <t>- Only applicable to equal size transformer replacements (same kVA rating as existing transformer being replaced) should be used in this calculator.</t>
  </si>
  <si>
    <t>- Single phase transformers and specialty transformers are not eligible to claim incentives using this calculator.</t>
  </si>
  <si>
    <t>- New replacement transformer must meet or exceed the US Department of Energy (DOE) 2016 minimum efficiency standard.</t>
  </si>
  <si>
    <t xml:space="preserve">Project Submission Instructions: </t>
  </si>
  <si>
    <t>Calculator Background Info:</t>
  </si>
  <si>
    <t>Project Total Quantity:</t>
  </si>
  <si>
    <t>Project Total Savings:</t>
  </si>
  <si>
    <t>Calculated Result</t>
  </si>
  <si>
    <t>Customer</t>
  </si>
  <si>
    <t>Facility</t>
  </si>
  <si>
    <t>Document:</t>
  </si>
  <si>
    <t>Transformer Replacement Minimum Requirement Document (MRD)</t>
  </si>
  <si>
    <t>This document specifies the agreed upon minimum equipment specifications and operational requirements of the proposed system. These requirements shall address the criteria necessary to be met to achieve the demand and energy savings estimated in the engineering analysis for this project. (Use additional sheets if necessary.)</t>
  </si>
  <si>
    <t>Yes/No checkboxes are intended to be used during post-installation inspections to record site findings.</t>
  </si>
  <si>
    <r>
      <rPr>
        <b/>
        <sz val="10"/>
        <color theme="1"/>
        <rFont val="Aptos Narrow"/>
        <family val="2"/>
        <scheme val="minor"/>
      </rPr>
      <t>EQUIPMENT DESCRIPTION:</t>
    </r>
    <r>
      <rPr>
        <sz val="10"/>
        <color theme="1"/>
        <rFont val="Aptos Narrow"/>
        <family val="2"/>
        <scheme val="minor"/>
      </rPr>
      <t xml:space="preserve"> Provide a list of equipment or materials installed as part of this project.  Include mfr, model, HP, kW, efficiency ratings, etc.</t>
    </r>
  </si>
  <si>
    <t>Project Intent</t>
  </si>
  <si>
    <t>Comment</t>
  </si>
  <si>
    <t>N/A indicates an evaluated transformer is not included in the replacement scope</t>
  </si>
  <si>
    <t>Ref No.</t>
  </si>
  <si>
    <t>1.</t>
  </si>
  <si>
    <t>Replaced the listed existing transformers with new units having the listed kVA and no-load ratings.</t>
  </si>
  <si>
    <t xml:space="preserve">Building </t>
  </si>
  <si>
    <t xml:space="preserve">Location </t>
  </si>
  <si>
    <t>Replacement</t>
  </si>
  <si>
    <t>Name</t>
  </si>
  <si>
    <t>or Room ID</t>
  </si>
  <si>
    <t>Rated</t>
  </si>
  <si>
    <t>No Load</t>
  </si>
  <si>
    <t>kVA</t>
  </si>
  <si>
    <t>Watts</t>
  </si>
  <si>
    <t xml:space="preserve">Yes □    No □ </t>
  </si>
  <si>
    <t>Refer to Page 2 MRD for projects with more than 10 transformers</t>
  </si>
  <si>
    <r>
      <t>SEQUENCES OF OPERATION</t>
    </r>
    <r>
      <rPr>
        <sz val="10"/>
        <color theme="1"/>
        <rFont val="Aptos Narrow"/>
        <family val="2"/>
        <scheme val="minor"/>
      </rPr>
      <t xml:space="preserve">:  </t>
    </r>
    <r>
      <rPr>
        <i/>
        <sz val="10"/>
        <color theme="1"/>
        <rFont val="Aptos Narrow"/>
        <family val="2"/>
        <scheme val="minor"/>
      </rPr>
      <t>Provide a description of equipment operating sequences, setpoints, operating schedules, balancing requirements (flow, velocity, head, etc.) or any other required operating parameters.  Describe requirements separately.</t>
    </r>
  </si>
  <si>
    <t>2.</t>
  </si>
  <si>
    <t>Removal of pre-retrofit transformers</t>
  </si>
  <si>
    <r>
      <t xml:space="preserve">DOCUMENTATION:  </t>
    </r>
    <r>
      <rPr>
        <i/>
        <sz val="10"/>
        <color theme="1"/>
        <rFont val="Calibri"/>
        <family val="2"/>
      </rPr>
      <t>List written documentation required to train, verify, operate, or maintain the equipment being installed or controlled.  This may include specification sheets, test reports, construction drawings, etc.</t>
    </r>
  </si>
  <si>
    <t>3.</t>
  </si>
  <si>
    <t>Provide pictures of installation and cut sheets documenting the NLL losses for each transformer</t>
  </si>
  <si>
    <t>4.</t>
  </si>
  <si>
    <t>Provide documentation of project costs such as transformer purchase costs, labor costs, and incidental costs.</t>
  </si>
  <si>
    <t>The preapproved incentive is subject to the Companies' Post-Installation inspection of final specifications, drawings and operation of the proposed equipment. In the event the proposed system is altered from the above description, notify the Company of the change prior to the equipment purchase and installation as the change in design and operation may impact the incentive.</t>
  </si>
  <si>
    <t xml:space="preserve">Pre-Installation                   </t>
  </si>
  <si>
    <t xml:space="preserve">      Post-Installation</t>
  </si>
  <si>
    <t>Signature</t>
  </si>
  <si>
    <t>Date</t>
  </si>
  <si>
    <t>Tech Rep</t>
  </si>
  <si>
    <t xml:space="preserve"> </t>
  </si>
  <si>
    <t>Transformer Replacement Minimum Requirements Document (MRD)</t>
  </si>
  <si>
    <r>
      <rPr>
        <b/>
        <sz val="10"/>
        <color theme="1"/>
        <rFont val="Aptos Narrow"/>
        <family val="2"/>
        <scheme val="minor"/>
      </rPr>
      <t>EQUIPMENT DESCRIPTION - PAGE 2 Appendix:</t>
    </r>
    <r>
      <rPr>
        <sz val="10"/>
        <color theme="1"/>
        <rFont val="Aptos Narrow"/>
        <family val="2"/>
        <scheme val="minor"/>
      </rPr>
      <t xml:space="preserve">  For projects with more than 10 transformers.</t>
    </r>
  </si>
  <si>
    <t>Replaced the listed existing transformers with new units having the listed kVA and no-load ratings (Page 2).</t>
  </si>
  <si>
    <t xml:space="preserve"> v1 6/2/2026</t>
  </si>
  <si>
    <t>Project Data</t>
  </si>
  <si>
    <t>Energy Conservation Measure (ECM) Data</t>
  </si>
  <si>
    <t>Murphy Bldg</t>
  </si>
  <si>
    <t>14th Fl Elec Rm</t>
  </si>
  <si>
    <t>T-001</t>
  </si>
  <si>
    <t>Existing Transformer</t>
  </si>
  <si>
    <t>Proposed Transformer</t>
  </si>
  <si>
    <t>TP-1</t>
  </si>
  <si>
    <t>REX</t>
  </si>
  <si>
    <t>BA30H-M/Z3</t>
  </si>
  <si>
    <t>Efficiency Tables &amp; NLL Links</t>
  </si>
  <si>
    <t>Example</t>
  </si>
  <si>
    <t>Item #</t>
  </si>
  <si>
    <t>- A pre‑TP1 transformer refers to a distribution transformer manufactured before the NEMA TP1 energy efficiency standard was introduced - see background info above for details.</t>
  </si>
  <si>
    <t>STEP 1— Project Data tab.</t>
  </si>
  <si>
    <t>STEP 2—ECM Data tab.</t>
  </si>
  <si>
    <t>STEP 3—Efficiency Tables tab</t>
  </si>
  <si>
    <t>STEP 4—Pre-Install Photos</t>
  </si>
  <si>
    <t>STEP 5—Savings Summary tab</t>
  </si>
  <si>
    <t>STEP 6—Minimum Requirements Data (MRD) tab(s)</t>
  </si>
  <si>
    <t xml:space="preserve">Complete general project information in blue cells on the Project Data tab. Your utility will provide the NHSaves project number. </t>
  </si>
  <si>
    <t>Provide the electric utility with photos of the existing transformers. Photo(s) of each existing transformer are required with the project submission. Nameplates must be clearly legible and show the existing make, model, serial number, and electrical ratings.</t>
  </si>
  <si>
    <r>
      <t xml:space="preserve">- Applicable only to installation of new, replacement low-voltage dry-type distribution transformers under the </t>
    </r>
    <r>
      <rPr>
        <b/>
        <sz val="12"/>
        <color theme="1"/>
        <rFont val="Calibri"/>
        <family val="2"/>
      </rPr>
      <t>NHSaves C&amp;I Retrofit program in NH</t>
    </r>
    <r>
      <rPr>
        <sz val="12"/>
        <color theme="1"/>
        <rFont val="Calibri"/>
        <family val="2"/>
      </rPr>
      <t xml:space="preserve"> replacing existing pre-TP1 and TP1 transformers.</t>
    </r>
  </si>
  <si>
    <t>Calculator Use &amp; Guidance:</t>
  </si>
  <si>
    <t>- Calculator is only applicable to transformer replacement sizes 15 to 500 kVA.</t>
  </si>
  <si>
    <t xml:space="preserve">        -- To apply for transformer incentives that are not eligible to use this calculator, a custom savings calculation is required.</t>
  </si>
  <si>
    <t xml:space="preserve">Complete the inventory of existing transformers on the Energy Conservation Measure (ECM) Data tab by listing the inventory of up to 50 existing transformers and the related parameters of this equipment as shown in the sections highlighted in blue.
- Only include transformers sizes from 15 to 500 kVA
- Only include replacement of existing pre-TP1/pre-2000 transformers
- This calculator will not provide the energy savings for single phase transformers nor specialty transformers. Please do not include these in the calculator.  
      -- Please use a custom savings calculation for other transformer applications to determine energy saved upon replacement. 
</t>
  </si>
  <si>
    <t xml:space="preserve">The EfficiencyTables&amp;NLL Links tab provides information about the how the savings are dervied using baseline and proposed transformer parameters. Links to NLL information from common manufacturers is also provided. </t>
  </si>
  <si>
    <r>
      <t xml:space="preserve">On the Summary tab, review project costs and view the estimated project savings. 
Submit the new transformer cut sheet(s) (highlighting the KVA and no load watts information), existing transformer photo(s), a completed NHSaves retrofit custom project application, and this savings calculator to the NHSaves electric utility as noted in the Project Information section of the Project Data tab.  </t>
    </r>
    <r>
      <rPr>
        <sz val="12"/>
        <color rgb="FFFF0000"/>
        <rFont val="Aptos Narrow"/>
        <family val="2"/>
        <scheme val="minor"/>
      </rPr>
      <t xml:space="preserve">All energy savings cacluations are required to be reviewed by the appropriate NHSaves electric utility prior to the customer receipt of an incentive offer. </t>
    </r>
    <r>
      <rPr>
        <sz val="12"/>
        <color theme="1"/>
        <rFont val="Aptos Narrow"/>
        <family val="2"/>
        <scheme val="minor"/>
      </rPr>
      <t xml:space="preserve">
 </t>
    </r>
  </si>
  <si>
    <t xml:space="preserve">The Minimum Requirements Document (MRD) tab provides the verification information the site will need to provide to support the project energy savings projected. 
The project site should be reviewed for this information prior to incentive receipt. </t>
  </si>
  <si>
    <t>- In addition to this calculator, provide your NHSaves electric utility with a completed NHSaves custom retrofit project application and specification sheets for all proposed transformers. Submitted cut sheets must detail kVA ratings, efficiency data, and no‑load loss ratings. The “Efficiency Tables &amp; NLL Links” tab provides access to specification resources from several common manufacturers.</t>
  </si>
  <si>
    <t>- Photo(s) of each existing transformer are also required with project submission. Nameplates must be clearly legible and show the existing make, model, serial number, and electrical ratings.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</si>
</sst>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font>
      <sz val="11"/>
      <color theme="1"/>
      <name val="Aptos Narrow"/>
      <family val="2"/>
      <scheme val="minor"/>
    </font>
    <font>
      <sz val="11"/>
      <color theme="1"/>
      <name val="Calibri"/>
      <family val="2"/>
    </font>
    <font>
      <b/>
      <sz val="16"/>
      <color theme="1"/>
      <name val="Calibri"/>
      <family val="2"/>
    </font>
    <font>
      <b/>
      <sz val="11"/>
      <color theme="1"/>
      <name val="Calibri"/>
      <family val="2"/>
    </font>
    <font>
      <b/>
      <sz val="12"/>
      <color theme="1"/>
      <name val="Calibri"/>
      <family val="2"/>
    </font>
    <font>
      <sz val="12"/>
      <color theme="1"/>
      <name val="Calibri"/>
      <family val="2"/>
    </font>
    <font>
      <b/>
      <sz val="14"/>
      <color theme="1"/>
      <name val="Calibri"/>
      <family val="2"/>
    </font>
    <font>
      <sz val="14"/>
      <color theme="1"/>
      <name val="Calibri"/>
      <family val="2"/>
    </font>
    <font>
      <b/>
      <u/>
      <sz val="14"/>
      <color theme="1"/>
      <name val="Calibri"/>
      <family val="2"/>
    </font>
    <font>
      <b/>
      <sz val="11"/>
      <color theme="1"/>
      <name val="Caliobri"/>
    </font>
    <font>
      <sz val="11"/>
      <color theme="1"/>
      <name val="Caliobri"/>
    </font>
    <font>
      <sz val="12"/>
      <color theme="1"/>
      <name val="Caliobri"/>
    </font>
    <font>
      <b/>
      <sz val="12"/>
      <color theme="1"/>
      <name val="Caliobri"/>
    </font>
    <font>
      <sz val="12"/>
      <color theme="1"/>
      <name val="Calibrii"/>
    </font>
    <font>
      <sz val="8"/>
      <name val="Aptos Narrow"/>
      <family val="2"/>
      <scheme val="minor"/>
    </font>
    <font>
      <u/>
      <sz val="11"/>
      <color theme="10"/>
      <name val="Aptos Narrow"/>
      <family val="2"/>
      <scheme val="minor"/>
    </font>
    <font>
      <b/>
      <sz val="12"/>
      <name val="Calibrii"/>
    </font>
    <font>
      <u/>
      <sz val="11"/>
      <color theme="4"/>
      <name val="Aptos Narrow"/>
      <family val="2"/>
      <scheme val="minor"/>
    </font>
    <font>
      <sz val="10"/>
      <name val="Arial"/>
      <family val="2"/>
    </font>
    <font>
      <sz val="10"/>
      <color theme="1"/>
      <name val="Aptos Narrow"/>
      <family val="2"/>
      <scheme val="minor"/>
    </font>
    <font>
      <b/>
      <sz val="10"/>
      <color theme="1"/>
      <name val="Aptos Narrow"/>
      <family val="2"/>
      <scheme val="minor"/>
    </font>
    <font>
      <i/>
      <sz val="10"/>
      <color theme="1"/>
      <name val="Aptos Narrow"/>
      <family val="2"/>
      <scheme val="minor"/>
    </font>
    <font>
      <b/>
      <sz val="10"/>
      <color theme="1"/>
      <name val="Calibri"/>
      <family val="2"/>
    </font>
    <font>
      <i/>
      <sz val="10"/>
      <color theme="1"/>
      <name val="Calibri"/>
      <family val="2"/>
    </font>
    <font>
      <b/>
      <sz val="14"/>
      <color theme="1"/>
      <name val="Aptos Narrow"/>
      <family val="2"/>
      <scheme val="minor"/>
    </font>
    <font>
      <b/>
      <sz val="18"/>
      <color theme="1"/>
      <name val="Aptos Narrow"/>
      <family val="2"/>
      <scheme val="minor"/>
    </font>
    <font>
      <sz val="9"/>
      <color indexed="81"/>
      <name val="Tahoma"/>
      <family val="2"/>
    </font>
    <font>
      <b/>
      <sz val="9"/>
      <color indexed="81"/>
      <name val="Tahoma"/>
      <family val="2"/>
    </font>
    <font>
      <b/>
      <sz val="14"/>
      <color theme="1"/>
      <name val="Caliobri"/>
    </font>
    <font>
      <sz val="12"/>
      <color theme="1"/>
      <name val="Aptos Narrow"/>
      <family val="2"/>
      <scheme val="minor"/>
    </font>
    <font>
      <sz val="12"/>
      <color rgb="FFFF0000"/>
      <name val="Aptos Narrow"/>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auto="1"/>
      </left>
      <right style="thin">
        <color auto="1"/>
      </right>
      <top/>
      <bottom style="double">
        <color indexed="64"/>
      </bottom>
      <diagonal/>
    </border>
    <border>
      <left style="thin">
        <color auto="1"/>
      </left>
      <right style="thin">
        <color auto="1"/>
      </right>
      <top/>
      <bottom/>
      <diagonal/>
    </border>
    <border>
      <left style="thin">
        <color indexed="64"/>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auto="1"/>
      </left>
      <right/>
      <top style="thin">
        <color theme="0" tint="-4.9989318521683403E-2"/>
      </top>
      <bottom/>
      <diagonal/>
    </border>
    <border>
      <left style="thin">
        <color auto="1"/>
      </left>
      <right style="thin">
        <color auto="1"/>
      </right>
      <top style="thin">
        <color theme="0" tint="-4.9989318521683403E-2"/>
      </top>
      <bottom/>
      <diagonal/>
    </border>
    <border>
      <left/>
      <right/>
      <top style="thin">
        <color theme="0" tint="-4.9989318521683403E-2"/>
      </top>
      <bottom/>
      <diagonal/>
    </border>
    <border>
      <left/>
      <right style="thin">
        <color auto="1"/>
      </right>
      <top style="thin">
        <color theme="0" tint="-4.9989318521683403E-2"/>
      </top>
      <bottom/>
      <diagonal/>
    </border>
    <border>
      <left style="thin">
        <color auto="1"/>
      </left>
      <right style="thin">
        <color auto="1"/>
      </right>
      <top style="double">
        <color indexed="64"/>
      </top>
      <bottom style="double">
        <color indexed="64"/>
      </bottom>
      <diagonal/>
    </border>
  </borders>
  <cellStyleXfs count="5">
    <xf numFmtId="0" fontId="0" fillId="0" borderId="0"/>
    <xf numFmtId="0" fontId="15" fillId="0" borderId="0" applyNumberFormat="0" applyFill="0" applyBorder="0" applyAlignment="0" applyProtection="0"/>
    <xf numFmtId="0" fontId="18" fillId="0" borderId="0"/>
    <xf numFmtId="44" fontId="18" fillId="0" borderId="0" applyFont="0" applyFill="0" applyBorder="0" applyAlignment="0" applyProtection="0"/>
    <xf numFmtId="40" fontId="18" fillId="0" borderId="0" applyFont="0" applyFill="0" applyBorder="0" applyAlignment="0" applyProtection="0"/>
  </cellStyleXfs>
  <cellXfs count="204">
    <xf numFmtId="0" fontId="0" fillId="0" borderId="0" xfId="0"/>
    <xf numFmtId="0" fontId="1" fillId="0" borderId="0" xfId="0" applyFont="1"/>
    <xf numFmtId="0" fontId="3" fillId="0" borderId="0" xfId="0" applyFont="1"/>
    <xf numFmtId="0" fontId="4" fillId="2" borderId="4" xfId="0" applyFont="1" applyFill="1" applyBorder="1" applyAlignment="1">
      <alignment horizontal="center"/>
    </xf>
    <xf numFmtId="0" fontId="5" fillId="3" borderId="4" xfId="0" applyFont="1" applyFill="1" applyBorder="1" applyAlignment="1">
      <alignment horizontal="center"/>
    </xf>
    <xf numFmtId="0" fontId="5" fillId="5" borderId="4" xfId="0" applyFont="1" applyFill="1" applyBorder="1" applyAlignment="1">
      <alignment horizontal="center"/>
    </xf>
    <xf numFmtId="2" fontId="5" fillId="5" borderId="4" xfId="0" applyNumberFormat="1" applyFont="1" applyFill="1" applyBorder="1" applyAlignment="1">
      <alignment horizontal="center"/>
    </xf>
    <xf numFmtId="0" fontId="5" fillId="3" borderId="4" xfId="0" applyFont="1" applyFill="1" applyBorder="1"/>
    <xf numFmtId="0" fontId="5" fillId="0" borderId="0" xfId="0" applyFont="1"/>
    <xf numFmtId="0" fontId="5" fillId="2" borderId="8" xfId="0" applyFont="1" applyFill="1" applyBorder="1"/>
    <xf numFmtId="0" fontId="5" fillId="2" borderId="9" xfId="0" applyFont="1" applyFill="1" applyBorder="1"/>
    <xf numFmtId="0" fontId="8" fillId="2" borderId="7" xfId="0" applyFont="1" applyFill="1" applyBorder="1"/>
    <xf numFmtId="0" fontId="10"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2" borderId="4" xfId="0" applyFont="1" applyFill="1" applyBorder="1" applyAlignment="1">
      <alignment horizontal="center" vertical="center"/>
    </xf>
    <xf numFmtId="0" fontId="11" fillId="4" borderId="4" xfId="0" applyFont="1" applyFill="1" applyBorder="1" applyAlignment="1">
      <alignment horizontal="center" vertical="center"/>
    </xf>
    <xf numFmtId="1" fontId="11" fillId="4" borderId="4" xfId="0" applyNumberFormat="1" applyFont="1" applyFill="1" applyBorder="1" applyAlignment="1">
      <alignment horizontal="center" vertical="center"/>
    </xf>
    <xf numFmtId="2" fontId="11" fillId="4" borderId="4" xfId="0" applyNumberFormat="1" applyFont="1" applyFill="1" applyBorder="1" applyAlignment="1">
      <alignment horizontal="center" vertical="center"/>
    </xf>
    <xf numFmtId="0" fontId="6" fillId="4" borderId="10" xfId="0" applyFont="1" applyFill="1" applyBorder="1"/>
    <xf numFmtId="0" fontId="7" fillId="3" borderId="11" xfId="0" applyFont="1" applyFill="1" applyBorder="1"/>
    <xf numFmtId="0" fontId="7" fillId="5" borderId="11" xfId="0" applyFont="1" applyFill="1" applyBorder="1"/>
    <xf numFmtId="0" fontId="7" fillId="2" borderId="12" xfId="0" applyFont="1" applyFill="1" applyBorder="1"/>
    <xf numFmtId="0" fontId="5" fillId="2" borderId="13" xfId="0" applyFont="1" applyFill="1" applyBorder="1"/>
    <xf numFmtId="0" fontId="5" fillId="2" borderId="15" xfId="0" applyFont="1" applyFill="1" applyBorder="1"/>
    <xf numFmtId="0" fontId="13" fillId="0" borderId="0" xfId="0" applyFont="1"/>
    <xf numFmtId="0" fontId="13" fillId="0" borderId="0" xfId="0" applyFont="1" applyAlignment="1">
      <alignment horizontal="center" vertical="center"/>
    </xf>
    <xf numFmtId="0" fontId="2" fillId="0" borderId="0" xfId="0" applyFont="1"/>
    <xf numFmtId="0" fontId="6" fillId="0" borderId="0" xfId="0" applyFont="1"/>
    <xf numFmtId="0" fontId="7" fillId="0" borderId="0" xfId="0" applyFont="1"/>
    <xf numFmtId="0" fontId="5" fillId="2" borderId="8" xfId="0" applyFont="1" applyFill="1" applyBorder="1" applyAlignment="1">
      <alignment wrapText="1"/>
    </xf>
    <xf numFmtId="1" fontId="5" fillId="5" borderId="14" xfId="0" applyNumberFormat="1" applyFont="1" applyFill="1" applyBorder="1" applyAlignment="1">
      <alignment horizontal="center"/>
    </xf>
    <xf numFmtId="2" fontId="5" fillId="5" borderId="14" xfId="0" applyNumberFormat="1" applyFont="1" applyFill="1" applyBorder="1" applyAlignment="1">
      <alignment horizontal="center"/>
    </xf>
    <xf numFmtId="1" fontId="5" fillId="5" borderId="16" xfId="0" applyNumberFormat="1" applyFont="1" applyFill="1" applyBorder="1" applyAlignment="1">
      <alignment horizontal="center"/>
    </xf>
    <xf numFmtId="3" fontId="5" fillId="5" borderId="14" xfId="0" applyNumberFormat="1" applyFont="1" applyFill="1" applyBorder="1" applyAlignment="1">
      <alignment horizontal="center"/>
    </xf>
    <xf numFmtId="3" fontId="5" fillId="5" borderId="4" xfId="0" applyNumberFormat="1" applyFont="1" applyFill="1" applyBorder="1" applyAlignment="1">
      <alignment horizontal="center"/>
    </xf>
    <xf numFmtId="0" fontId="4" fillId="0" borderId="0" xfId="0" applyFont="1"/>
    <xf numFmtId="0" fontId="2" fillId="0" borderId="0" xfId="0" applyFont="1" applyAlignment="1">
      <alignment horizontal="left"/>
    </xf>
    <xf numFmtId="0" fontId="5" fillId="2" borderId="4" xfId="0" applyFont="1" applyFill="1" applyBorder="1" applyAlignment="1">
      <alignment horizontal="right"/>
    </xf>
    <xf numFmtId="0" fontId="5" fillId="2" borderId="8" xfId="0" quotePrefix="1" applyFont="1" applyFill="1" applyBorder="1"/>
    <xf numFmtId="0" fontId="5" fillId="2" borderId="9" xfId="0" quotePrefix="1" applyFont="1" applyFill="1" applyBorder="1"/>
    <xf numFmtId="0" fontId="0" fillId="6" borderId="3" xfId="0" applyFill="1" applyBorder="1" applyAlignment="1">
      <alignment horizontal="left" vertical="center"/>
    </xf>
    <xf numFmtId="0" fontId="0" fillId="6" borderId="1" xfId="0" applyFill="1" applyBorder="1" applyAlignment="1">
      <alignment vertical="center"/>
    </xf>
    <xf numFmtId="0" fontId="0" fillId="6" borderId="3" xfId="0" applyFill="1" applyBorder="1" applyAlignment="1">
      <alignment vertical="center"/>
    </xf>
    <xf numFmtId="0" fontId="0" fillId="6" borderId="1" xfId="0" applyFill="1" applyBorder="1" applyAlignment="1" applyProtection="1">
      <alignment vertical="center"/>
      <protection hidden="1"/>
    </xf>
    <xf numFmtId="0" fontId="0" fillId="6" borderId="1" xfId="0" applyFill="1" applyBorder="1" applyAlignment="1">
      <alignment vertical="top"/>
    </xf>
    <xf numFmtId="0" fontId="0" fillId="6" borderId="2" xfId="0" applyFill="1" applyBorder="1" applyAlignment="1">
      <alignment vertical="top"/>
    </xf>
    <xf numFmtId="0" fontId="0" fillId="0" borderId="0" xfId="0" applyAlignment="1">
      <alignment vertical="top"/>
    </xf>
    <xf numFmtId="0" fontId="19" fillId="6" borderId="0" xfId="0" applyFont="1" applyFill="1" applyAlignment="1">
      <alignment horizontal="left" vertical="center" wrapText="1"/>
    </xf>
    <xf numFmtId="0" fontId="19" fillId="6" borderId="0" xfId="0" applyFont="1" applyFill="1" applyAlignment="1">
      <alignment horizontal="left" vertical="center"/>
    </xf>
    <xf numFmtId="0" fontId="19" fillId="6" borderId="19" xfId="0" applyFont="1" applyFill="1" applyBorder="1" applyAlignment="1">
      <alignment horizontal="left" vertical="top" wrapText="1"/>
    </xf>
    <xf numFmtId="0" fontId="19" fillId="6" borderId="20" xfId="0" applyFont="1" applyFill="1" applyBorder="1" applyAlignment="1">
      <alignment horizontal="left" vertical="top" wrapText="1"/>
    </xf>
    <xf numFmtId="0" fontId="19" fillId="6" borderId="21" xfId="0" applyFont="1" applyFill="1" applyBorder="1" applyAlignment="1">
      <alignment horizontal="centerContinuous" vertical="top"/>
    </xf>
    <xf numFmtId="0" fontId="19" fillId="6" borderId="6" xfId="0" applyFont="1" applyFill="1" applyBorder="1" applyAlignment="1">
      <alignment horizontal="centerContinuous" vertical="top"/>
    </xf>
    <xf numFmtId="0" fontId="19" fillId="6" borderId="27" xfId="0" applyFont="1" applyFill="1" applyBorder="1" applyAlignment="1">
      <alignment horizontal="left" vertical="top" wrapText="1"/>
    </xf>
    <xf numFmtId="0" fontId="19" fillId="6" borderId="28" xfId="0" applyFont="1" applyFill="1" applyBorder="1" applyAlignment="1">
      <alignment horizontal="left" vertical="top" wrapText="1"/>
    </xf>
    <xf numFmtId="0" fontId="21" fillId="6" borderId="29" xfId="0" quotePrefix="1" applyFont="1" applyFill="1" applyBorder="1" applyAlignment="1">
      <alignment horizontal="centerContinuous" vertical="top"/>
    </xf>
    <xf numFmtId="0" fontId="19" fillId="6" borderId="29" xfId="0" applyFont="1" applyFill="1" applyBorder="1" applyAlignment="1">
      <alignment horizontal="centerContinuous" vertical="top"/>
    </xf>
    <xf numFmtId="0" fontId="19" fillId="6" borderId="30" xfId="0" applyFont="1" applyFill="1" applyBorder="1" applyAlignment="1">
      <alignment horizontal="centerContinuous" vertical="top"/>
    </xf>
    <xf numFmtId="0" fontId="0" fillId="6" borderId="22" xfId="0" applyFill="1" applyBorder="1"/>
    <xf numFmtId="0" fontId="0" fillId="6" borderId="23" xfId="0" applyFill="1" applyBorder="1"/>
    <xf numFmtId="0" fontId="19" fillId="6" borderId="0" xfId="0" quotePrefix="1" applyFont="1" applyFill="1"/>
    <xf numFmtId="0" fontId="19" fillId="6" borderId="0" xfId="0" applyFont="1" applyFill="1" applyAlignment="1">
      <alignment horizontal="left" vertical="top" wrapText="1"/>
    </xf>
    <xf numFmtId="0" fontId="0" fillId="6" borderId="31" xfId="0" applyFill="1" applyBorder="1"/>
    <xf numFmtId="0" fontId="0" fillId="6" borderId="0" xfId="0" applyFill="1"/>
    <xf numFmtId="0" fontId="19" fillId="6" borderId="6" xfId="0" applyFont="1" applyFill="1" applyBorder="1" applyAlignment="1">
      <alignment horizontal="center"/>
    </xf>
    <xf numFmtId="0" fontId="19" fillId="6" borderId="4" xfId="0" applyFont="1" applyFill="1" applyBorder="1" applyAlignment="1">
      <alignment horizontal="centerContinuous"/>
    </xf>
    <xf numFmtId="0" fontId="0" fillId="6" borderId="0" xfId="0" applyFill="1" applyAlignment="1">
      <alignment horizontal="center"/>
    </xf>
    <xf numFmtId="0" fontId="19" fillId="6" borderId="31" xfId="0" applyFont="1" applyFill="1" applyBorder="1" applyAlignment="1">
      <alignment horizontal="center"/>
    </xf>
    <xf numFmtId="0" fontId="19" fillId="6" borderId="30" xfId="0" applyFont="1" applyFill="1" applyBorder="1"/>
    <xf numFmtId="0" fontId="19" fillId="6" borderId="30" xfId="0" applyFont="1" applyFill="1" applyBorder="1" applyAlignment="1">
      <alignment horizontal="center"/>
    </xf>
    <xf numFmtId="0" fontId="19" fillId="6" borderId="22" xfId="0" applyFont="1" applyFill="1" applyBorder="1"/>
    <xf numFmtId="0" fontId="0" fillId="6" borderId="22" xfId="0" applyFill="1" applyBorder="1" applyProtection="1">
      <protection hidden="1"/>
    </xf>
    <xf numFmtId="0" fontId="0" fillId="6" borderId="31" xfId="0" applyFill="1" applyBorder="1" applyProtection="1">
      <protection hidden="1"/>
    </xf>
    <xf numFmtId="0" fontId="0" fillId="6" borderId="0" xfId="0" applyFill="1" applyProtection="1">
      <protection hidden="1"/>
    </xf>
    <xf numFmtId="1" fontId="0" fillId="6" borderId="23" xfId="0" applyNumberFormat="1" applyFill="1" applyBorder="1" applyProtection="1">
      <protection hidden="1"/>
    </xf>
    <xf numFmtId="0" fontId="19" fillId="6" borderId="24" xfId="0" applyFont="1" applyFill="1" applyBorder="1"/>
    <xf numFmtId="0" fontId="0" fillId="6" borderId="26" xfId="0" applyFill="1" applyBorder="1"/>
    <xf numFmtId="0" fontId="0" fillId="6" borderId="25" xfId="0" applyFill="1" applyBorder="1"/>
    <xf numFmtId="0" fontId="19" fillId="6" borderId="25" xfId="0" applyFont="1" applyFill="1" applyBorder="1" applyAlignment="1">
      <alignment wrapText="1"/>
    </xf>
    <xf numFmtId="0" fontId="19" fillId="6" borderId="25" xfId="0" applyFont="1" applyFill="1" applyBorder="1"/>
    <xf numFmtId="0" fontId="0" fillId="6" borderId="5" xfId="0" applyFill="1" applyBorder="1"/>
    <xf numFmtId="0" fontId="19" fillId="6" borderId="3" xfId="0" applyFont="1" applyFill="1" applyBorder="1" applyAlignment="1">
      <alignment vertical="center"/>
    </xf>
    <xf numFmtId="0" fontId="0" fillId="6" borderId="2" xfId="0" applyFill="1" applyBorder="1" applyAlignment="1">
      <alignment vertical="center"/>
    </xf>
    <xf numFmtId="0" fontId="19" fillId="6" borderId="3" xfId="0" quotePrefix="1" applyFont="1" applyFill="1" applyBorder="1" applyAlignment="1">
      <alignment vertical="center"/>
    </xf>
    <xf numFmtId="0" fontId="19" fillId="6" borderId="1" xfId="0" applyFont="1" applyFill="1" applyBorder="1" applyAlignment="1">
      <alignment vertical="center"/>
    </xf>
    <xf numFmtId="0" fontId="0" fillId="0" borderId="0" xfId="0" applyAlignment="1">
      <alignment vertical="center"/>
    </xf>
    <xf numFmtId="0" fontId="19" fillId="6" borderId="19" xfId="0" applyFont="1" applyFill="1" applyBorder="1" applyAlignment="1">
      <alignment vertical="center"/>
    </xf>
    <xf numFmtId="0" fontId="0" fillId="6" borderId="20" xfId="0" applyFill="1" applyBorder="1" applyAlignment="1">
      <alignment vertical="center"/>
    </xf>
    <xf numFmtId="0" fontId="19" fillId="6" borderId="19" xfId="0" quotePrefix="1" applyFont="1" applyFill="1" applyBorder="1" applyAlignment="1">
      <alignment vertical="center"/>
    </xf>
    <xf numFmtId="0" fontId="3" fillId="6" borderId="19" xfId="0" applyFont="1" applyFill="1" applyBorder="1" applyAlignment="1">
      <alignment vertical="center"/>
    </xf>
    <xf numFmtId="0" fontId="0" fillId="6" borderId="21" xfId="0" applyFill="1" applyBorder="1"/>
    <xf numFmtId="0" fontId="3" fillId="6" borderId="21" xfId="0" applyFont="1" applyFill="1" applyBorder="1" applyAlignment="1">
      <alignment vertical="center"/>
    </xf>
    <xf numFmtId="0" fontId="1" fillId="6" borderId="3" xfId="0" applyFont="1" applyFill="1" applyBorder="1" applyAlignment="1">
      <alignment horizontal="centerContinuous" vertical="center"/>
    </xf>
    <xf numFmtId="0" fontId="0" fillId="6" borderId="1" xfId="0" applyFill="1" applyBorder="1" applyAlignment="1">
      <alignment horizontal="centerContinuous"/>
    </xf>
    <xf numFmtId="0" fontId="0" fillId="6" borderId="2" xfId="0" applyFill="1" applyBorder="1" applyAlignment="1">
      <alignment horizontal="centerContinuous"/>
    </xf>
    <xf numFmtId="0" fontId="3" fillId="6" borderId="27" xfId="0" applyFont="1" applyFill="1" applyBorder="1" applyAlignment="1">
      <alignment vertical="center"/>
    </xf>
    <xf numFmtId="0" fontId="0" fillId="6" borderId="29" xfId="0" applyFill="1" applyBorder="1"/>
    <xf numFmtId="0" fontId="1" fillId="6" borderId="29" xfId="0" applyFont="1" applyFill="1" applyBorder="1" applyAlignment="1">
      <alignment vertical="center"/>
    </xf>
    <xf numFmtId="0" fontId="1" fillId="6" borderId="32" xfId="0" applyFont="1" applyFill="1" applyBorder="1" applyAlignment="1">
      <alignment horizontal="center" vertical="center"/>
    </xf>
    <xf numFmtId="0" fontId="0" fillId="6" borderId="32" xfId="0" applyFill="1" applyBorder="1" applyAlignment="1">
      <alignment horizontal="center"/>
    </xf>
    <xf numFmtId="0" fontId="3" fillId="6" borderId="24" xfId="0" applyFont="1" applyFill="1" applyBorder="1" applyAlignment="1">
      <alignment horizontal="left" vertical="center"/>
    </xf>
    <xf numFmtId="0" fontId="1" fillId="6" borderId="25" xfId="0" applyFont="1" applyFill="1" applyBorder="1" applyAlignment="1">
      <alignment horizontal="center" vertical="center"/>
    </xf>
    <xf numFmtId="0" fontId="1" fillId="6" borderId="25" xfId="0" applyFont="1" applyFill="1" applyBorder="1" applyAlignment="1">
      <alignment vertical="center"/>
    </xf>
    <xf numFmtId="0" fontId="1" fillId="6" borderId="36" xfId="0" applyFont="1" applyFill="1" applyBorder="1" applyAlignment="1">
      <alignment vertical="center"/>
    </xf>
    <xf numFmtId="0" fontId="1" fillId="6" borderId="36" xfId="0" applyFont="1" applyFill="1" applyBorder="1" applyAlignment="1">
      <alignment horizontal="center" vertical="center"/>
    </xf>
    <xf numFmtId="0" fontId="0" fillId="6" borderId="36" xfId="0" applyFill="1" applyBorder="1"/>
    <xf numFmtId="0" fontId="1" fillId="6" borderId="5" xfId="0" applyFont="1" applyFill="1" applyBorder="1" applyAlignment="1">
      <alignment vertical="center"/>
    </xf>
    <xf numFmtId="0" fontId="1" fillId="6" borderId="5" xfId="0" applyFont="1" applyFill="1" applyBorder="1" applyAlignment="1">
      <alignment horizontal="center" vertical="center"/>
    </xf>
    <xf numFmtId="0" fontId="19" fillId="6" borderId="21" xfId="0" applyFont="1" applyFill="1" applyBorder="1" applyAlignment="1">
      <alignment horizontal="left" vertical="top" wrapText="1"/>
    </xf>
    <xf numFmtId="0" fontId="19" fillId="6" borderId="19" xfId="0" applyFont="1" applyFill="1" applyBorder="1" applyAlignment="1">
      <alignment horizontal="centerContinuous" vertical="top"/>
    </xf>
    <xf numFmtId="0" fontId="19" fillId="6" borderId="20" xfId="0" applyFont="1" applyFill="1" applyBorder="1" applyAlignment="1">
      <alignment horizontal="centerContinuous" vertical="top"/>
    </xf>
    <xf numFmtId="0" fontId="19" fillId="6" borderId="29" xfId="0" applyFont="1" applyFill="1" applyBorder="1" applyAlignment="1">
      <alignment horizontal="left" vertical="top" wrapText="1"/>
    </xf>
    <xf numFmtId="0" fontId="21" fillId="6" borderId="27" xfId="0" quotePrefix="1" applyFont="1" applyFill="1" applyBorder="1" applyAlignment="1">
      <alignment horizontal="centerContinuous" vertical="top"/>
    </xf>
    <xf numFmtId="0" fontId="19" fillId="6" borderId="28" xfId="0" applyFont="1" applyFill="1" applyBorder="1" applyAlignment="1">
      <alignment horizontal="centerContinuous" vertical="top"/>
    </xf>
    <xf numFmtId="0" fontId="19" fillId="6" borderId="22" xfId="0" quotePrefix="1" applyFont="1" applyFill="1" applyBorder="1"/>
    <xf numFmtId="0" fontId="19" fillId="6" borderId="23" xfId="0" applyFont="1" applyFill="1" applyBorder="1" applyAlignment="1">
      <alignment horizontal="left" vertical="top" wrapText="1"/>
    </xf>
    <xf numFmtId="0" fontId="19" fillId="6" borderId="19" xfId="0" applyFont="1" applyFill="1" applyBorder="1" applyAlignment="1">
      <alignment horizontal="center"/>
    </xf>
    <xf numFmtId="0" fontId="19" fillId="6" borderId="20" xfId="0" applyFont="1" applyFill="1" applyBorder="1" applyAlignment="1">
      <alignment horizontal="center"/>
    </xf>
    <xf numFmtId="0" fontId="0" fillId="6" borderId="23" xfId="0" applyFill="1" applyBorder="1" applyAlignment="1">
      <alignment horizontal="center"/>
    </xf>
    <xf numFmtId="0" fontId="19" fillId="6" borderId="22" xfId="0" applyFont="1" applyFill="1" applyBorder="1" applyAlignment="1">
      <alignment horizontal="center"/>
    </xf>
    <xf numFmtId="0" fontId="19" fillId="6" borderId="0" xfId="0" applyFont="1" applyFill="1" applyAlignment="1">
      <alignment horizontal="center"/>
    </xf>
    <xf numFmtId="0" fontId="19" fillId="6" borderId="23" xfId="0" applyFont="1" applyFill="1" applyBorder="1" applyAlignment="1">
      <alignment horizontal="center"/>
    </xf>
    <xf numFmtId="0" fontId="19" fillId="6" borderId="27" xfId="0" applyFont="1" applyFill="1" applyBorder="1"/>
    <xf numFmtId="0" fontId="19" fillId="6" borderId="29" xfId="0" applyFont="1" applyFill="1" applyBorder="1" applyAlignment="1">
      <alignment horizontal="center"/>
    </xf>
    <xf numFmtId="0" fontId="19" fillId="6" borderId="28" xfId="0" applyFont="1" applyFill="1" applyBorder="1" applyAlignment="1">
      <alignment horizontal="center"/>
    </xf>
    <xf numFmtId="0" fontId="19" fillId="6" borderId="37" xfId="0" applyFont="1" applyFill="1" applyBorder="1" applyProtection="1">
      <protection hidden="1"/>
    </xf>
    <xf numFmtId="0" fontId="19" fillId="6" borderId="38" xfId="0" applyFont="1" applyFill="1" applyBorder="1" applyProtection="1">
      <protection hidden="1"/>
    </xf>
    <xf numFmtId="0" fontId="19" fillId="6" borderId="39" xfId="0" applyFont="1" applyFill="1" applyBorder="1" applyProtection="1">
      <protection hidden="1"/>
    </xf>
    <xf numFmtId="0" fontId="0" fillId="6" borderId="38" xfId="0" applyFill="1" applyBorder="1" applyAlignment="1" applyProtection="1">
      <alignment horizontal="right"/>
      <protection hidden="1"/>
    </xf>
    <xf numFmtId="1" fontId="19" fillId="6" borderId="40" xfId="0" applyNumberFormat="1" applyFont="1" applyFill="1" applyBorder="1" applyAlignment="1" applyProtection="1">
      <alignment horizontal="right"/>
      <protection hidden="1"/>
    </xf>
    <xf numFmtId="0" fontId="19" fillId="6" borderId="22" xfId="0" applyFont="1" applyFill="1" applyBorder="1" applyAlignment="1" applyProtection="1">
      <alignment wrapText="1"/>
      <protection hidden="1"/>
    </xf>
    <xf numFmtId="0" fontId="19" fillId="6" borderId="31" xfId="0" applyFont="1" applyFill="1" applyBorder="1" applyAlignment="1" applyProtection="1">
      <alignment wrapText="1"/>
      <protection hidden="1"/>
    </xf>
    <xf numFmtId="0" fontId="19" fillId="6" borderId="0" xfId="0" applyFont="1" applyFill="1" applyProtection="1">
      <protection hidden="1"/>
    </xf>
    <xf numFmtId="0" fontId="19" fillId="6" borderId="31" xfId="0" applyFont="1" applyFill="1" applyBorder="1" applyProtection="1">
      <protection hidden="1"/>
    </xf>
    <xf numFmtId="1" fontId="19" fillId="6" borderId="23" xfId="0" applyNumberFormat="1" applyFont="1" applyFill="1" applyBorder="1" applyProtection="1">
      <protection hidden="1"/>
    </xf>
    <xf numFmtId="0" fontId="0" fillId="6" borderId="24" xfId="0" applyFill="1" applyBorder="1"/>
    <xf numFmtId="0" fontId="0" fillId="6" borderId="24" xfId="0" applyFill="1" applyBorder="1" applyProtection="1">
      <protection hidden="1"/>
    </xf>
    <xf numFmtId="0" fontId="0" fillId="6" borderId="5" xfId="0" applyFill="1" applyBorder="1" applyProtection="1">
      <protection hidden="1"/>
    </xf>
    <xf numFmtId="0" fontId="0" fillId="6" borderId="25" xfId="0" applyFill="1" applyBorder="1" applyProtection="1">
      <protection hidden="1"/>
    </xf>
    <xf numFmtId="1" fontId="0" fillId="6" borderId="26" xfId="0" applyNumberFormat="1" applyFill="1" applyBorder="1" applyProtection="1">
      <protection hidden="1"/>
    </xf>
    <xf numFmtId="0" fontId="24" fillId="0" borderId="0" xfId="0" applyFont="1" applyAlignment="1">
      <alignment horizontal="left"/>
    </xf>
    <xf numFmtId="0" fontId="25" fillId="0" borderId="0" xfId="0" applyFont="1" applyAlignment="1">
      <alignment horizontal="center"/>
    </xf>
    <xf numFmtId="0" fontId="0" fillId="4" borderId="41" xfId="0" applyFill="1" applyBorder="1" applyAlignment="1">
      <alignment horizontal="center"/>
    </xf>
    <xf numFmtId="1" fontId="0" fillId="4" borderId="41" xfId="0" applyNumberFormat="1" applyFill="1" applyBorder="1" applyAlignment="1">
      <alignment horizontal="center"/>
    </xf>
    <xf numFmtId="2" fontId="0" fillId="4" borderId="41" xfId="0" applyNumberFormat="1" applyFill="1" applyBorder="1" applyAlignment="1">
      <alignment horizontal="center"/>
    </xf>
    <xf numFmtId="0" fontId="28" fillId="0" borderId="0" xfId="0" applyFont="1" applyAlignment="1">
      <alignment horizontal="left" vertic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4" borderId="32" xfId="0" applyFill="1" applyBorder="1" applyAlignment="1">
      <alignment horizontal="center"/>
    </xf>
    <xf numFmtId="0" fontId="6" fillId="2" borderId="3" xfId="0" applyFont="1" applyFill="1" applyBorder="1"/>
    <xf numFmtId="0" fontId="5" fillId="2" borderId="2" xfId="0" applyFont="1" applyFill="1" applyBorder="1"/>
    <xf numFmtId="0" fontId="7" fillId="2" borderId="2" xfId="0" applyFont="1" applyFill="1" applyBorder="1"/>
    <xf numFmtId="0" fontId="4" fillId="2" borderId="3" xfId="0" applyFont="1" applyFill="1" applyBorder="1" applyAlignment="1">
      <alignment horizontal="center"/>
    </xf>
    <xf numFmtId="0" fontId="4" fillId="2" borderId="2"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2" borderId="19" xfId="0" applyFont="1" applyFill="1" applyBorder="1" applyAlignment="1">
      <alignment horizontal="center"/>
    </xf>
    <xf numFmtId="0" fontId="4" fillId="2" borderId="21" xfId="0" applyFont="1" applyFill="1" applyBorder="1" applyAlignment="1">
      <alignment horizontal="center"/>
    </xf>
    <xf numFmtId="0" fontId="4" fillId="2" borderId="20" xfId="0" applyFont="1" applyFill="1" applyBorder="1" applyAlignment="1">
      <alignment horizontal="center"/>
    </xf>
    <xf numFmtId="0" fontId="4" fillId="2" borderId="1" xfId="0" applyFont="1" applyFill="1" applyBorder="1" applyAlignment="1">
      <alignment horizontal="center"/>
    </xf>
    <xf numFmtId="0" fontId="12"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7" fillId="4" borderId="24" xfId="1" applyFont="1" applyFill="1" applyBorder="1"/>
    <xf numFmtId="0" fontId="17" fillId="4" borderId="25" xfId="1" applyFont="1" applyFill="1" applyBorder="1"/>
    <xf numFmtId="0" fontId="17" fillId="4" borderId="26" xfId="1" applyFont="1" applyFill="1" applyBorder="1"/>
    <xf numFmtId="0" fontId="17" fillId="4" borderId="22" xfId="1" applyFont="1" applyFill="1" applyBorder="1"/>
    <xf numFmtId="0" fontId="17" fillId="4" borderId="0" xfId="1" applyFont="1" applyFill="1" applyBorder="1"/>
    <xf numFmtId="0" fontId="17" fillId="4" borderId="23" xfId="1" applyFont="1" applyFill="1" applyBorder="1"/>
    <xf numFmtId="0" fontId="16" fillId="2" borderId="19" xfId="0" applyFont="1" applyFill="1" applyBorder="1"/>
    <xf numFmtId="0" fontId="16" fillId="2" borderId="21" xfId="0" applyFont="1" applyFill="1" applyBorder="1"/>
    <xf numFmtId="0" fontId="16" fillId="2" borderId="20" xfId="0" applyFont="1" applyFill="1" applyBorder="1"/>
    <xf numFmtId="0" fontId="6" fillId="2" borderId="17" xfId="0" applyFont="1" applyFill="1" applyBorder="1" applyAlignment="1">
      <alignment horizontal="center"/>
    </xf>
    <xf numFmtId="0" fontId="6" fillId="2" borderId="18" xfId="0" applyFont="1" applyFill="1" applyBorder="1" applyAlignment="1">
      <alignment horizontal="center"/>
    </xf>
    <xf numFmtId="0" fontId="19" fillId="6" borderId="21" xfId="0" applyFont="1" applyFill="1" applyBorder="1" applyAlignment="1">
      <alignment horizontal="left" vertical="center" wrapText="1"/>
    </xf>
    <xf numFmtId="0" fontId="19" fillId="6" borderId="20"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25" xfId="0" applyFont="1" applyFill="1" applyBorder="1" applyAlignment="1">
      <alignment horizontal="left" vertical="center" wrapText="1"/>
    </xf>
    <xf numFmtId="0" fontId="1" fillId="6" borderId="3"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9" fillId="6" borderId="0" xfId="0" applyFont="1" applyFill="1" applyAlignment="1">
      <alignment horizontal="left" wrapText="1"/>
    </xf>
    <xf numFmtId="0" fontId="19" fillId="6" borderId="3" xfId="0" applyFont="1" applyFill="1" applyBorder="1" applyAlignment="1">
      <alignment horizontal="center"/>
    </xf>
    <xf numFmtId="0" fontId="19" fillId="6" borderId="1" xfId="0" applyFont="1" applyFill="1" applyBorder="1" applyAlignment="1">
      <alignment horizontal="center"/>
    </xf>
    <xf numFmtId="0" fontId="19" fillId="6" borderId="2" xfId="0" applyFont="1" applyFill="1" applyBorder="1" applyAlignment="1">
      <alignment horizontal="center"/>
    </xf>
    <xf numFmtId="0" fontId="20" fillId="6" borderId="0" xfId="0" applyFont="1" applyFill="1" applyAlignment="1">
      <alignment horizontal="left" wrapText="1"/>
    </xf>
    <xf numFmtId="0" fontId="22" fillId="6" borderId="0" xfId="0" applyFont="1" applyFill="1" applyAlignment="1">
      <alignment horizontal="left" wrapText="1"/>
    </xf>
    <xf numFmtId="0" fontId="22" fillId="6" borderId="25" xfId="0" applyFont="1" applyFill="1" applyBorder="1" applyAlignment="1">
      <alignment horizontal="left" wrapText="1"/>
    </xf>
    <xf numFmtId="0" fontId="8" fillId="2" borderId="7" xfId="0" applyFont="1" applyFill="1" applyBorder="1" applyAlignment="1">
      <alignment wrapText="1"/>
    </xf>
    <xf numFmtId="0" fontId="29" fillId="2" borderId="6" xfId="0" applyFont="1" applyFill="1" applyBorder="1" applyAlignment="1">
      <alignment vertical="top"/>
    </xf>
    <xf numFmtId="0" fontId="29" fillId="2" borderId="31" xfId="0" applyFont="1" applyFill="1" applyBorder="1" applyAlignment="1">
      <alignment vertical="top"/>
    </xf>
    <xf numFmtId="0" fontId="29" fillId="0" borderId="1" xfId="0" applyFont="1" applyBorder="1" applyAlignment="1">
      <alignment vertical="top"/>
    </xf>
    <xf numFmtId="0" fontId="29" fillId="2" borderId="5" xfId="0" applyFont="1" applyFill="1" applyBorder="1" applyAlignment="1">
      <alignment vertical="top" wrapText="1"/>
    </xf>
    <xf numFmtId="0" fontId="29" fillId="0" borderId="0" xfId="0" applyFont="1" applyAlignment="1">
      <alignment vertical="top"/>
    </xf>
    <xf numFmtId="0" fontId="29" fillId="6" borderId="0" xfId="0" applyFont="1" applyFill="1"/>
    <xf numFmtId="0" fontId="5" fillId="2" borderId="8" xfId="0" quotePrefix="1" applyFont="1" applyFill="1" applyBorder="1" applyAlignment="1">
      <alignment wrapText="1"/>
    </xf>
    <xf numFmtId="0" fontId="6" fillId="0" borderId="0" xfId="0" applyFont="1" applyAlignment="1">
      <alignment horizontal="left" vertical="top"/>
    </xf>
    <xf numFmtId="0" fontId="4" fillId="0" borderId="0" xfId="0" applyFont="1" applyAlignment="1">
      <alignment horizontal="left" vertical="top"/>
    </xf>
    <xf numFmtId="0" fontId="8" fillId="2" borderId="7" xfId="0" quotePrefix="1" applyFont="1" applyFill="1" applyBorder="1"/>
  </cellXfs>
  <cellStyles count="5">
    <cellStyle name="Comma 2" xfId="4" xr:uid="{D201BEE3-F1F4-4B76-A656-C6DBFB783F94}"/>
    <cellStyle name="Currency 2" xfId="3" xr:uid="{75E28C75-3724-4C09-9517-B28AC1A11C16}"/>
    <cellStyle name="Hyperlink" xfId="1" builtinId="8"/>
    <cellStyle name="Normal" xfId="0" builtinId="0"/>
    <cellStyle name="Normal 2" xfId="2" xr:uid="{DA0D2B5F-E546-483B-ABE0-9B443C2EB844}"/>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92983</xdr:colOff>
      <xdr:row>0</xdr:row>
      <xdr:rowOff>63500</xdr:rowOff>
    </xdr:from>
    <xdr:to>
      <xdr:col>0</xdr:col>
      <xdr:colOff>1188357</xdr:colOff>
      <xdr:row>1</xdr:row>
      <xdr:rowOff>181868</xdr:rowOff>
    </xdr:to>
    <xdr:pic>
      <xdr:nvPicPr>
        <xdr:cNvPr id="2" name="Picture 1">
          <a:extLst>
            <a:ext uri="{FF2B5EF4-FFF2-40B4-BE49-F238E27FC236}">
              <a16:creationId xmlns:a16="http://schemas.microsoft.com/office/drawing/2014/main" id="{A32E8A57-B9A7-DFDE-6F36-630477CD8183}"/>
            </a:ext>
          </a:extLst>
        </xdr:cNvPr>
        <xdr:cNvPicPr>
          <a:picLocks noChangeAspect="1"/>
        </xdr:cNvPicPr>
      </xdr:nvPicPr>
      <xdr:blipFill>
        <a:blip xmlns:r="http://schemas.openxmlformats.org/officeDocument/2006/relationships" r:embed="rId1"/>
        <a:stretch>
          <a:fillRect/>
        </a:stretch>
      </xdr:blipFill>
      <xdr:spPr>
        <a:xfrm>
          <a:off x="92983" y="63500"/>
          <a:ext cx="1095374" cy="354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544285</xdr:colOff>
      <xdr:row>0</xdr:row>
      <xdr:rowOff>9073</xdr:rowOff>
    </xdr:from>
    <xdr:to>
      <xdr:col>1</xdr:col>
      <xdr:colOff>1753506</xdr:colOff>
      <xdr:row>2</xdr:row>
      <xdr:rowOff>108858</xdr:rowOff>
    </xdr:to>
    <xdr:pic>
      <xdr:nvPicPr>
        <xdr:cNvPr id="2" name="Picture 1">
          <a:extLst>
            <a:ext uri="{FF2B5EF4-FFF2-40B4-BE49-F238E27FC236}">
              <a16:creationId xmlns:a16="http://schemas.microsoft.com/office/drawing/2014/main" id="{5425275E-A961-40DA-AC75-16655CF39B09}"/>
            </a:ext>
          </a:extLst>
        </xdr:cNvPr>
        <xdr:cNvPicPr>
          <a:picLocks noChangeAspect="1"/>
        </xdr:cNvPicPr>
      </xdr:nvPicPr>
      <xdr:blipFill>
        <a:blip xmlns:r="http://schemas.openxmlformats.org/officeDocument/2006/relationships" r:embed="rId1"/>
        <a:stretch>
          <a:fillRect/>
        </a:stretch>
      </xdr:blipFill>
      <xdr:spPr>
        <a:xfrm>
          <a:off x="544285" y="9073"/>
          <a:ext cx="1817007" cy="5896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263072</xdr:colOff>
      <xdr:row>0</xdr:row>
      <xdr:rowOff>0</xdr:rowOff>
    </xdr:from>
    <xdr:to>
      <xdr:col>2</xdr:col>
      <xdr:colOff>1436007</xdr:colOff>
      <xdr:row>2</xdr:row>
      <xdr:rowOff>145142</xdr:rowOff>
    </xdr:to>
    <xdr:pic>
      <xdr:nvPicPr>
        <xdr:cNvPr id="2" name="Picture 1">
          <a:extLst>
            <a:ext uri="{FF2B5EF4-FFF2-40B4-BE49-F238E27FC236}">
              <a16:creationId xmlns:a16="http://schemas.microsoft.com/office/drawing/2014/main" id="{2887EDB6-4E00-4D5A-98BD-9B94FB604F65}"/>
            </a:ext>
          </a:extLst>
        </xdr:cNvPr>
        <xdr:cNvPicPr>
          <a:picLocks noChangeAspect="1"/>
        </xdr:cNvPicPr>
      </xdr:nvPicPr>
      <xdr:blipFill>
        <a:blip xmlns:r="http://schemas.openxmlformats.org/officeDocument/2006/relationships" r:embed="rId1"/>
        <a:stretch>
          <a:fillRect/>
        </a:stretch>
      </xdr:blipFill>
      <xdr:spPr>
        <a:xfrm>
          <a:off x="263072" y="0"/>
          <a:ext cx="1817007" cy="5896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136074</xdr:colOff>
      <xdr:row>0</xdr:row>
      <xdr:rowOff>55563</xdr:rowOff>
    </xdr:from>
    <xdr:to>
      <xdr:col>0</xdr:col>
      <xdr:colOff>1357314</xdr:colOff>
      <xdr:row>2</xdr:row>
      <xdr:rowOff>59868</xdr:rowOff>
    </xdr:to>
    <xdr:pic>
      <xdr:nvPicPr>
        <xdr:cNvPr id="4" name="Picture 3">
          <a:extLst>
            <a:ext uri="{FF2B5EF4-FFF2-40B4-BE49-F238E27FC236}">
              <a16:creationId xmlns:a16="http://schemas.microsoft.com/office/drawing/2014/main" id="{0E3FFF7E-02E7-4081-B2AA-4C1CE5671249}"/>
            </a:ext>
          </a:extLst>
        </xdr:cNvPr>
        <xdr:cNvPicPr>
          <a:picLocks noChangeAspect="1"/>
        </xdr:cNvPicPr>
      </xdr:nvPicPr>
      <xdr:blipFill>
        <a:blip xmlns:r="http://schemas.openxmlformats.org/officeDocument/2006/relationships" r:embed="rId1"/>
        <a:stretch>
          <a:fillRect/>
        </a:stretch>
      </xdr:blipFill>
      <xdr:spPr>
        <a:xfrm>
          <a:off x="136074" y="55563"/>
          <a:ext cx="1221240" cy="456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960008/AUDIT/ESTIMAT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ptimizedene-pc\public\Project\Jobs\PDE\Deer%20Park\DEA\Calcs\Swimming%20pool%20-%20Indoor.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eve1\Steve's%20Comp\Optimized%202006\Jobs\Johnson%20Controls%20Work\City%20of%20York%20PA\Calcs\Lighting\York%20City%20Municipal%20Buildings_Rev-A%20Emailabl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u.Com\Data\TEMP\notesBCA586\DEA%20Savings%20Calc%20Template%20Rev9%20Gary%20Change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teve1\C\jci\Lackawanna\HS&amp;MS\HS_MS_Calcs_Re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teve1\C\jci\Foxwoods\Global%20PSA\MPOW%20Setback.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winchlf/AppData/Local/Temp/notesB72613/CL&amp;P%20insp%20form%202006%20v2.xls" TargetMode="External"/><Relationship Id="rId1" Type="http://schemas.openxmlformats.org/officeDocument/2006/relationships/externalLinkPath" Target="/Users/winchlf/AppData/Local/Temp/notesB72613/CL&amp;P%20insp%20form%202006%20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lsserver\wls_data_2\Jobs%20-%20Active\Carrier\Sage%20Colleges,%20Troy,%20NY\Sage%20Fixture%20qty%20and%20Models.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DC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teve\optimized\Jobs\Johnson%20Controls%20Work\South%20Huntington%20Schools\Utilities\Utility%20Analysis%20Template_%20south%20huntigton_edite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teve1\C\Optimized%202006\Jobs\Johnson%20Controls%20Work\Shoreham%20Wading%20River\SED%20REPORT\Calculation%20Library%2012.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eve1\C\jci\Foxwoods\Global%20PSA\MPOW\AHU-4%20VF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teve1\C\windows\TEMP\Jc_calcs%20410A.xlt"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teve1\C\windows\TEMP\jc_calcsB.xlt"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IM%2012%20Fi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teve1\Steve's%20Comp\Documents%20and%20Settings\Steve%20Stewart\Local%20Settings\Temporary%20Internet%20Files\OLK246\Solar%20heating%20Jericho%20-%20N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er1\company\Documents%20and%20Settings\All%20Users\Documents\PowerSmiths\JCI\Spring%20Grove\Spring%20Grove%20-%204-17-06%20work-sheet%20rev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teve1\C\Shoreham%20Wading%20River\Savings%20Cost%20and%20Calculations\calc%20without%20line%20by%20line\Calculation%20Library%2012.10.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teve1\C\jci\NBGH\Calculations\NBGH\NBGH%20Calculations%20Rev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teve1\C\FILES\JOBS\953024\MECHANIC\ECMWKB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FILES\JOBS95\950081\DTAILLTG\SMS\ECM-1B\SMSCOST3.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Light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wls_data_2\Documents%20and%20Settings\henry.gee\My%20Documents\WLS_Active%20Projects\zz_BASE%20JOB%20FOLDER\zz_TEMPLATE%20REFORMS\XXX%20Rev-with%20automated%20notes%20page.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eve1\C\Optimized\Jobs\Johnson%20Controls%20Work\Liberty%20CSD\BID\Energy%20Savings%20and%20Costing\HS\h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teve1\C\jci\Lackawanna\HS&amp;MS\HS_MS_Calcs_Rev4.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Startup" Target="960014/VSDCALC.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erver1\company\Documents%20and%20Settings\All%20Users\Documents\PowerSmiths\TRANE\Charlotte-Mecklenburg\CMS-TRANE%20-%20ESP+COSTS%20all%20-%20rev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u.Com\Data\Users\ctavarl\Desktop\PROJECTS\Allentown%20SD\Calcs\Calcs%20Rev1\Harison-Morton%20MS%20Calc%20Rev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ric\d\Strategic\Energy%20Services\Jobs\Jobs%202000\Blue%20Hill%20Cogeneration\GeneratorCost$Diese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Groups\Performance\_Projdev\FINANCE\New%20for%202000\Costsav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Documents%20and%20Settings\JMoore\Local%20Settings\Temporary%20Internet%20Files\OLK12\Fixture%20Coun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ILES\JOBS95\950081\DTAILLTG\SHS\OPTION1\SHSCOST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eve1\C\FILES\JOBS\953024\MECHANIC\CONTRO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teve1\C\jci\Lackawanna\Mckinley\Mckinley_Calcs_Rev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u.Com\Data\Proj_in\25\290006\FIM%20Calcs\Sheridan%20Park%202\vfd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u.Com\Data\TEMP\7zOBE.tmp\Cold%20Spring%20Harbor%20Utility%20Analysis.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u.Com\Data\JCI\JCI_Projects\7.%20Sachem%20School%20Dt\Sachem%20PC\Financial%20Calc%20and%20Analysis\Calcs\Calcs%20by%20FIM\Wind%20Project%20Qualifier%20Sachem.xls" TargetMode="External"/></Relationships>
</file>

<file path=xl/externalLinks/_rels/externalLink44.xml.rels><?xml version="1.0" encoding="UTF-8" standalone="yes"?>
<Relationships xmlns="http://schemas.openxmlformats.org/package/2006/relationships"><Relationship Id="rId2" Type="http://schemas.openxmlformats.org/officeDocument/2006/relationships/externalLinkPath" Target="file:///C:\Users\ZAGURL\Downloads\Transformers%20Savings%20Calculator%20Final%20v1.1%205.22.2025.xlsx" TargetMode="External"/><Relationship Id="rId1" Type="http://schemas.openxmlformats.org/officeDocument/2006/relationships/externalLinkPath" Target="Transformers%20Savings%20Calculator%20Final%20v1.1%205.22.2025.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LANSING"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Optimized\Jobs\Optimized\Jobs\Johnson%20Controls%20Work\GSA\Calcs\Calcs%20Original\Water\Syracuse%20Wa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u.Com\Data\Proj_in\30\331305\08.%20Reports;%20Notes;%20Calcs;%20Sketches\CEA-Phase2\1\MOTOR-PS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CM-CAL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ptimizedene-pc\public\Documents%20and%20Settings\cmathep\My%20Documents\Swimming%20pool%20-%20Indo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 EST"/>
      <sheetName val="Electric Sample"/>
      <sheetName val="Natural Gas Sample"/>
      <sheetName val="Atten"/>
      <sheetName val="Bar Prep"/>
      <sheetName val="Piv Prep"/>
      <sheetName val="P 08-09"/>
      <sheetName val="P 07-08"/>
      <sheetName val=" Bar Compar"/>
      <sheetName val="Weekly 7-8"/>
      <sheetName val="Weekly 8-9"/>
      <sheetName val="Total kw Saved"/>
    </sheetNames>
    <sheetDataSet>
      <sheetData sheetId="0" refreshError="1">
        <row r="1">
          <cell r="B1" t="str">
            <v xml:space="preserve">NORESCO </v>
          </cell>
          <cell r="R1" t="str">
            <v>\p</v>
          </cell>
          <cell r="S1" t="str">
            <v>/pp</v>
          </cell>
        </row>
        <row r="2">
          <cell r="B2" t="str">
            <v>Northeast Energy Services, Inc.</v>
          </cell>
          <cell r="S2" t="str">
            <v>c</v>
          </cell>
        </row>
        <row r="3">
          <cell r="B3" t="str">
            <v xml:space="preserve">PROJECT: </v>
          </cell>
          <cell r="C3" t="str">
            <v>Chenango Forks Public Schools</v>
          </cell>
          <cell r="S3" t="str">
            <v>a</v>
          </cell>
        </row>
        <row r="4">
          <cell r="B4" t="str">
            <v xml:space="preserve">SUBJECT: </v>
          </cell>
          <cell r="C4" t="str">
            <v>Construction Estimates</v>
          </cell>
          <cell r="S4" t="str">
            <v>oml4~mr132~p60~q</v>
          </cell>
        </row>
        <row r="5">
          <cell r="B5" t="str">
            <v xml:space="preserve">CALC BY: </v>
          </cell>
          <cell r="C5" t="str">
            <v>R W KIDDER</v>
          </cell>
          <cell r="G5" t="str">
            <v>DATE:</v>
          </cell>
          <cell r="H5">
            <v>35317.705716898148</v>
          </cell>
          <cell r="J5" t="str">
            <v>PROJECT No:</v>
          </cell>
          <cell r="M5"/>
          <cell r="S5" t="str">
            <v>rNAME~grPAGE1~gp</v>
          </cell>
        </row>
        <row r="6">
          <cell r="S6" t="str">
            <v>q</v>
          </cell>
        </row>
        <row r="8">
          <cell r="G8" t="str">
            <v xml:space="preserve"> </v>
          </cell>
        </row>
        <row r="9">
          <cell r="A9" t="str">
            <v>Item</v>
          </cell>
          <cell r="B9" t="str">
            <v>Description</v>
          </cell>
          <cell r="D9" t="str">
            <v>Qty</v>
          </cell>
          <cell r="E9" t="str">
            <v>Unit</v>
          </cell>
          <cell r="F9" t="str">
            <v>Material</v>
          </cell>
          <cell r="G9" t="str">
            <v>Labor</v>
          </cell>
          <cell r="H9" t="str">
            <v>Material</v>
          </cell>
          <cell r="I9" t="str">
            <v>Labor</v>
          </cell>
          <cell r="J9" t="str">
            <v>Total</v>
          </cell>
        </row>
        <row r="10">
          <cell r="F10" t="str">
            <v>Unit Cost</v>
          </cell>
          <cell r="G10" t="str">
            <v>Unit Cost</v>
          </cell>
          <cell r="H10" t="str">
            <v>Total</v>
          </cell>
          <cell r="I10" t="str">
            <v>Total</v>
          </cell>
          <cell r="J10" t="str">
            <v>Cost</v>
          </cell>
        </row>
        <row r="11">
          <cell r="A11" t="str">
            <v>MS Water Heat</v>
          </cell>
        </row>
        <row r="12">
          <cell r="B12" t="str">
            <v>Provide New Water Heater</v>
          </cell>
          <cell r="D12">
            <v>1</v>
          </cell>
          <cell r="E12" t="str">
            <v>ea.</v>
          </cell>
          <cell r="F12">
            <v>5000</v>
          </cell>
          <cell r="G12">
            <v>800</v>
          </cell>
          <cell r="H12">
            <v>5000</v>
          </cell>
          <cell r="I12">
            <v>800</v>
          </cell>
          <cell r="J12">
            <v>5800</v>
          </cell>
        </row>
        <row r="13">
          <cell r="B13" t="str">
            <v>Mobilize &amp; Clean Up</v>
          </cell>
          <cell r="D13">
            <v>1</v>
          </cell>
          <cell r="E13" t="str">
            <v>lot</v>
          </cell>
          <cell r="F13">
            <v>0</v>
          </cell>
          <cell r="G13">
            <v>40</v>
          </cell>
          <cell r="H13">
            <v>0</v>
          </cell>
          <cell r="I13">
            <v>40</v>
          </cell>
          <cell r="J13">
            <v>40</v>
          </cell>
        </row>
        <row r="14">
          <cell r="B14" t="str">
            <v>Gas Piping</v>
          </cell>
        </row>
        <row r="15">
          <cell r="C15" t="str">
            <v>1/2" Black Iron</v>
          </cell>
          <cell r="D15">
            <v>100</v>
          </cell>
          <cell r="E15" t="str">
            <v>lf</v>
          </cell>
          <cell r="F15">
            <v>0.94</v>
          </cell>
          <cell r="G15">
            <v>3.36</v>
          </cell>
          <cell r="H15">
            <v>94</v>
          </cell>
          <cell r="I15">
            <v>336</v>
          </cell>
          <cell r="J15">
            <v>430</v>
          </cell>
        </row>
        <row r="16">
          <cell r="C16" t="str">
            <v>1/2" Gas Cock</v>
          </cell>
          <cell r="D16">
            <v>1</v>
          </cell>
          <cell r="E16" t="str">
            <v>ea</v>
          </cell>
          <cell r="F16">
            <v>1.5</v>
          </cell>
          <cell r="G16">
            <v>8.8000000000000007</v>
          </cell>
          <cell r="H16">
            <v>1.5</v>
          </cell>
          <cell r="I16">
            <v>8.8000000000000007</v>
          </cell>
          <cell r="J16">
            <v>10.3</v>
          </cell>
        </row>
        <row r="17">
          <cell r="C17" t="str">
            <v>1/2" tee</v>
          </cell>
          <cell r="D17">
            <v>2</v>
          </cell>
          <cell r="E17" t="str">
            <v>ea</v>
          </cell>
          <cell r="F17">
            <v>1.9</v>
          </cell>
          <cell r="G17">
            <v>24</v>
          </cell>
          <cell r="H17">
            <v>3.8</v>
          </cell>
          <cell r="I17">
            <v>48</v>
          </cell>
          <cell r="J17">
            <v>51.8</v>
          </cell>
        </row>
        <row r="18">
          <cell r="B18" t="str">
            <v>New Flue 5"</v>
          </cell>
          <cell r="D18">
            <v>40</v>
          </cell>
          <cell r="E18" t="str">
            <v>lf</v>
          </cell>
          <cell r="F18">
            <v>3.74</v>
          </cell>
          <cell r="G18">
            <v>5.8</v>
          </cell>
          <cell r="H18">
            <v>149.60000000000002</v>
          </cell>
          <cell r="I18">
            <v>232</v>
          </cell>
          <cell r="J18">
            <v>381.6</v>
          </cell>
        </row>
        <row r="19">
          <cell r="B19" t="str">
            <v>Water Piping Connection</v>
          </cell>
        </row>
        <row r="20">
          <cell r="C20" t="str">
            <v>3/4" Copper Tubing</v>
          </cell>
          <cell r="D20">
            <v>10</v>
          </cell>
          <cell r="E20" t="str">
            <v>lf</v>
          </cell>
          <cell r="F20">
            <v>1.38</v>
          </cell>
          <cell r="G20">
            <v>2.78</v>
          </cell>
          <cell r="H20">
            <v>13.799999999999999</v>
          </cell>
          <cell r="I20">
            <v>27.799999999999997</v>
          </cell>
          <cell r="J20">
            <v>41.599999999999994</v>
          </cell>
        </row>
        <row r="21">
          <cell r="C21" t="str">
            <v>3/4" SO Valve</v>
          </cell>
          <cell r="D21">
            <v>2</v>
          </cell>
          <cell r="E21" t="str">
            <v>ea</v>
          </cell>
          <cell r="F21">
            <v>5.95</v>
          </cell>
          <cell r="G21">
            <v>10.6</v>
          </cell>
          <cell r="H21">
            <v>11.9</v>
          </cell>
          <cell r="I21">
            <v>21.2</v>
          </cell>
          <cell r="J21">
            <v>33.1</v>
          </cell>
        </row>
        <row r="22">
          <cell r="C22" t="str">
            <v>1/2" Temp Relief Valve</v>
          </cell>
          <cell r="D22">
            <v>1</v>
          </cell>
          <cell r="E22" t="str">
            <v>ea</v>
          </cell>
          <cell r="F22">
            <v>20</v>
          </cell>
          <cell r="G22">
            <v>10.6</v>
          </cell>
          <cell r="H22">
            <v>20</v>
          </cell>
          <cell r="I22">
            <v>10.6</v>
          </cell>
          <cell r="J22">
            <v>30.6</v>
          </cell>
        </row>
        <row r="23">
          <cell r="B23" t="str">
            <v>Pipe Insulation</v>
          </cell>
          <cell r="D23">
            <v>10</v>
          </cell>
          <cell r="E23" t="str">
            <v>lf</v>
          </cell>
          <cell r="F23">
            <v>1.17</v>
          </cell>
          <cell r="G23">
            <v>1.6</v>
          </cell>
          <cell r="H23">
            <v>11.7</v>
          </cell>
          <cell r="I23">
            <v>16</v>
          </cell>
          <cell r="J23">
            <v>27.7</v>
          </cell>
        </row>
        <row r="24">
          <cell r="B24" t="str">
            <v>Electrical Connection</v>
          </cell>
          <cell r="D24">
            <v>1</v>
          </cell>
          <cell r="E24" t="str">
            <v>Lot</v>
          </cell>
          <cell r="F24">
            <v>40</v>
          </cell>
          <cell r="G24">
            <v>40</v>
          </cell>
          <cell r="H24">
            <v>40</v>
          </cell>
          <cell r="I24">
            <v>40</v>
          </cell>
          <cell r="J24">
            <v>80</v>
          </cell>
        </row>
        <row r="25">
          <cell r="B25" t="str">
            <v>Misc Material</v>
          </cell>
          <cell r="D25">
            <v>0.25</v>
          </cell>
          <cell r="F25">
            <v>0</v>
          </cell>
          <cell r="G25">
            <v>0</v>
          </cell>
          <cell r="H25">
            <v>1336.575</v>
          </cell>
          <cell r="I25">
            <v>395.09999999999997</v>
          </cell>
          <cell r="J25">
            <v>1731.675</v>
          </cell>
        </row>
        <row r="26">
          <cell r="H26">
            <v>6682.875</v>
          </cell>
          <cell r="I26">
            <v>1975.4999999999998</v>
          </cell>
          <cell r="J26">
            <v>8658.3750000000018</v>
          </cell>
        </row>
        <row r="28">
          <cell r="A28" t="str">
            <v>HS Water Heater</v>
          </cell>
          <cell r="J28">
            <v>83350</v>
          </cell>
        </row>
        <row r="30">
          <cell r="B30" t="str">
            <v>Total Water Heater Project Cost</v>
          </cell>
          <cell r="J30">
            <v>92008.375</v>
          </cell>
        </row>
        <row r="33">
          <cell r="A33" t="str">
            <v>Item</v>
          </cell>
          <cell r="B33" t="str">
            <v>Description</v>
          </cell>
          <cell r="D33" t="str">
            <v>Qty</v>
          </cell>
          <cell r="E33" t="str">
            <v>Unit</v>
          </cell>
          <cell r="F33" t="str">
            <v>Material</v>
          </cell>
          <cell r="G33" t="str">
            <v>Labor</v>
          </cell>
          <cell r="H33" t="str">
            <v>Material</v>
          </cell>
          <cell r="I33" t="str">
            <v>Labor</v>
          </cell>
          <cell r="J33" t="str">
            <v>Total</v>
          </cell>
        </row>
        <row r="34">
          <cell r="F34" t="str">
            <v>Unit Cost</v>
          </cell>
          <cell r="G34" t="str">
            <v>Unit Cost</v>
          </cell>
          <cell r="H34" t="str">
            <v>Total</v>
          </cell>
          <cell r="I34" t="str">
            <v>Total</v>
          </cell>
          <cell r="J34" t="str">
            <v>Cost</v>
          </cell>
        </row>
        <row r="36">
          <cell r="A36" t="str">
            <v>HS Install Pool Cover</v>
          </cell>
        </row>
        <row r="37">
          <cell r="C37" t="str">
            <v>See Quote</v>
          </cell>
          <cell r="H37">
            <v>26000</v>
          </cell>
          <cell r="I37" t="str">
            <v>for the system</v>
          </cell>
        </row>
        <row r="39">
          <cell r="A39" t="str">
            <v>Item</v>
          </cell>
          <cell r="B39" t="str">
            <v>Description</v>
          </cell>
          <cell r="D39" t="str">
            <v>Qty</v>
          </cell>
          <cell r="E39" t="str">
            <v>Unit</v>
          </cell>
          <cell r="F39" t="str">
            <v>Material</v>
          </cell>
          <cell r="G39" t="str">
            <v>Labor</v>
          </cell>
          <cell r="H39" t="str">
            <v>Material</v>
          </cell>
          <cell r="I39" t="str">
            <v>Labor</v>
          </cell>
          <cell r="J39" t="str">
            <v>Total</v>
          </cell>
        </row>
        <row r="40">
          <cell r="F40" t="str">
            <v>Unit Cost</v>
          </cell>
          <cell r="G40" t="str">
            <v>Unit Cost</v>
          </cell>
          <cell r="H40" t="str">
            <v>Total</v>
          </cell>
          <cell r="I40" t="str">
            <v>Total</v>
          </cell>
          <cell r="J40" t="str">
            <v>Cost</v>
          </cell>
        </row>
        <row r="41">
          <cell r="A41" t="str">
            <v>HS EMS</v>
          </cell>
        </row>
        <row r="42">
          <cell r="A42" t="str">
            <v xml:space="preserve"> </v>
          </cell>
          <cell r="B42" t="str">
            <v>EMS, See L&amp;G Proposal</v>
          </cell>
          <cell r="J42">
            <v>163716</v>
          </cell>
        </row>
        <row r="44">
          <cell r="A44" t="str">
            <v>Item</v>
          </cell>
          <cell r="B44" t="str">
            <v>Description</v>
          </cell>
          <cell r="D44" t="str">
            <v>Qty</v>
          </cell>
          <cell r="E44" t="str">
            <v>Unit</v>
          </cell>
          <cell r="F44" t="str">
            <v>Material</v>
          </cell>
          <cell r="G44" t="str">
            <v>Labor</v>
          </cell>
          <cell r="H44" t="str">
            <v>Material</v>
          </cell>
          <cell r="I44" t="str">
            <v>Labor</v>
          </cell>
          <cell r="J44" t="str">
            <v>Total</v>
          </cell>
        </row>
        <row r="45">
          <cell r="F45" t="str">
            <v>Unit Cost</v>
          </cell>
          <cell r="G45" t="str">
            <v>Unit Cost</v>
          </cell>
          <cell r="H45" t="str">
            <v>Total</v>
          </cell>
          <cell r="I45" t="str">
            <v>Total</v>
          </cell>
          <cell r="J45" t="str">
            <v>Cost</v>
          </cell>
        </row>
        <row r="46">
          <cell r="A46" t="str">
            <v>MS</v>
          </cell>
          <cell r="B46" t="str">
            <v xml:space="preserve">ECM 5 Cogenerator </v>
          </cell>
        </row>
        <row r="47">
          <cell r="B47" t="str">
            <v>Provide New Cogen Units</v>
          </cell>
          <cell r="J47">
            <v>209400</v>
          </cell>
        </row>
        <row r="48">
          <cell r="B48" t="str">
            <v xml:space="preserve">Includes battery, charger, muffler, </v>
          </cell>
        </row>
        <row r="49">
          <cell r="B49" t="str">
            <v>transfer switch, piping, etc per Hilton quote (less Engineering cost)</v>
          </cell>
        </row>
        <row r="50">
          <cell r="B50" t="str">
            <v>Misc. Material</v>
          </cell>
          <cell r="D50">
            <v>0.1</v>
          </cell>
          <cell r="J50">
            <v>21000</v>
          </cell>
        </row>
        <row r="51">
          <cell r="J51">
            <v>230400</v>
          </cell>
        </row>
        <row r="54">
          <cell r="A54" t="str">
            <v>Item</v>
          </cell>
          <cell r="B54" t="str">
            <v>Description</v>
          </cell>
          <cell r="D54" t="str">
            <v>Qty</v>
          </cell>
          <cell r="E54" t="str">
            <v>Unit</v>
          </cell>
          <cell r="F54" t="str">
            <v>Material</v>
          </cell>
          <cell r="G54" t="str">
            <v>Labor</v>
          </cell>
          <cell r="H54" t="str">
            <v>Material</v>
          </cell>
          <cell r="I54" t="str">
            <v>Labor</v>
          </cell>
          <cell r="J54" t="str">
            <v>Total</v>
          </cell>
        </row>
        <row r="55">
          <cell r="F55" t="str">
            <v>Unit Cost</v>
          </cell>
          <cell r="G55" t="str">
            <v>Unit Cost</v>
          </cell>
          <cell r="H55" t="str">
            <v>Total</v>
          </cell>
          <cell r="I55" t="str">
            <v>Total</v>
          </cell>
          <cell r="J55" t="str">
            <v>Cost</v>
          </cell>
        </row>
        <row r="56">
          <cell r="A56" t="str">
            <v>HS Install New AHUs</v>
          </cell>
        </row>
        <row r="57">
          <cell r="A57">
            <v>1</v>
          </cell>
          <cell r="B57" t="str">
            <v>Remove Existing Units</v>
          </cell>
          <cell r="D57">
            <v>1</v>
          </cell>
          <cell r="E57" t="str">
            <v>lot</v>
          </cell>
          <cell r="F57">
            <v>600</v>
          </cell>
          <cell r="G57">
            <v>400</v>
          </cell>
          <cell r="H57">
            <v>600</v>
          </cell>
          <cell r="I57">
            <v>400</v>
          </cell>
          <cell r="J57">
            <v>1000</v>
          </cell>
        </row>
        <row r="58">
          <cell r="A58">
            <v>2</v>
          </cell>
          <cell r="B58" t="str">
            <v>Structural Steel</v>
          </cell>
          <cell r="D58">
            <v>1</v>
          </cell>
          <cell r="E58" t="str">
            <v>lot</v>
          </cell>
          <cell r="F58">
            <v>500</v>
          </cell>
          <cell r="G58">
            <v>2000</v>
          </cell>
          <cell r="H58">
            <v>500</v>
          </cell>
          <cell r="I58">
            <v>2000</v>
          </cell>
          <cell r="J58">
            <v>2500</v>
          </cell>
        </row>
        <row r="59">
          <cell r="A59">
            <v>3</v>
          </cell>
          <cell r="B59" t="str">
            <v>Roof Work</v>
          </cell>
          <cell r="C59" t="str">
            <v>Duct anchors</v>
          </cell>
          <cell r="D59">
            <v>50</v>
          </cell>
          <cell r="E59" t="str">
            <v>ea</v>
          </cell>
          <cell r="F59">
            <v>25</v>
          </cell>
          <cell r="G59">
            <v>25</v>
          </cell>
          <cell r="H59">
            <v>1250</v>
          </cell>
          <cell r="I59">
            <v>1250</v>
          </cell>
          <cell r="J59">
            <v>2500</v>
          </cell>
        </row>
        <row r="60">
          <cell r="C60" t="str">
            <v>36 x 96 curb</v>
          </cell>
          <cell r="D60">
            <v>2</v>
          </cell>
          <cell r="E60" t="str">
            <v>ea</v>
          </cell>
          <cell r="H60">
            <v>0</v>
          </cell>
          <cell r="I60">
            <v>0</v>
          </cell>
          <cell r="J60">
            <v>0</v>
          </cell>
        </row>
        <row r="61">
          <cell r="C61" t="str">
            <v>36 x 34 Pen &amp; Curb</v>
          </cell>
          <cell r="D61">
            <v>2</v>
          </cell>
          <cell r="E61" t="str">
            <v>ea</v>
          </cell>
          <cell r="H61">
            <v>0</v>
          </cell>
          <cell r="I61">
            <v>0</v>
          </cell>
          <cell r="J61">
            <v>0</v>
          </cell>
        </row>
        <row r="62">
          <cell r="A62">
            <v>4</v>
          </cell>
          <cell r="B62" t="str">
            <v>Roof Mounted AHU</v>
          </cell>
          <cell r="D62">
            <v>2</v>
          </cell>
          <cell r="E62" t="str">
            <v>ea</v>
          </cell>
          <cell r="F62">
            <v>28550</v>
          </cell>
          <cell r="G62">
            <v>5625</v>
          </cell>
          <cell r="H62">
            <v>57100</v>
          </cell>
          <cell r="I62">
            <v>11250</v>
          </cell>
          <cell r="J62">
            <v>68350</v>
          </cell>
        </row>
        <row r="63">
          <cell r="A63">
            <v>5</v>
          </cell>
          <cell r="B63" t="str">
            <v>Pipe</v>
          </cell>
          <cell r="D63">
            <v>8</v>
          </cell>
          <cell r="E63" t="str">
            <v>ea</v>
          </cell>
          <cell r="F63">
            <v>100</v>
          </cell>
          <cell r="G63">
            <v>200</v>
          </cell>
          <cell r="H63">
            <v>800</v>
          </cell>
          <cell r="I63">
            <v>1600</v>
          </cell>
          <cell r="J63">
            <v>2400</v>
          </cell>
        </row>
        <row r="64">
          <cell r="A64">
            <v>6</v>
          </cell>
          <cell r="B64" t="str">
            <v>Motor Disconnect, starter, switch</v>
          </cell>
          <cell r="D64">
            <v>2</v>
          </cell>
          <cell r="E64" t="str">
            <v>ea</v>
          </cell>
          <cell r="F64">
            <v>520</v>
          </cell>
          <cell r="G64">
            <v>725</v>
          </cell>
          <cell r="H64">
            <v>1040</v>
          </cell>
          <cell r="I64">
            <v>1450</v>
          </cell>
          <cell r="J64">
            <v>2490</v>
          </cell>
        </row>
        <row r="65">
          <cell r="B65" t="str">
            <v>and connection incl. 50' pipe</v>
          </cell>
        </row>
        <row r="66">
          <cell r="B66" t="str">
            <v>&amp; wire</v>
          </cell>
        </row>
        <row r="67">
          <cell r="A67">
            <v>7</v>
          </cell>
          <cell r="B67" t="str">
            <v>Controls</v>
          </cell>
          <cell r="C67" t="str">
            <v>Analog Outs</v>
          </cell>
          <cell r="D67">
            <v>8</v>
          </cell>
          <cell r="E67" t="str">
            <v>ea</v>
          </cell>
          <cell r="F67">
            <v>365</v>
          </cell>
          <cell r="G67">
            <v>435</v>
          </cell>
          <cell r="H67">
            <v>2920</v>
          </cell>
          <cell r="I67">
            <v>3480</v>
          </cell>
          <cell r="J67">
            <v>6400</v>
          </cell>
        </row>
        <row r="68">
          <cell r="C68" t="str">
            <v>Analog Inputs</v>
          </cell>
          <cell r="D68">
            <v>8</v>
          </cell>
          <cell r="E68" t="str">
            <v>ea</v>
          </cell>
          <cell r="F68">
            <v>365</v>
          </cell>
          <cell r="G68">
            <v>435</v>
          </cell>
          <cell r="H68">
            <v>2920</v>
          </cell>
          <cell r="I68">
            <v>3480</v>
          </cell>
          <cell r="J68">
            <v>6400</v>
          </cell>
        </row>
        <row r="69">
          <cell r="C69" t="str">
            <v>Controller</v>
          </cell>
          <cell r="D69">
            <v>2</v>
          </cell>
          <cell r="E69" t="str">
            <v>ea</v>
          </cell>
          <cell r="F69">
            <v>750</v>
          </cell>
          <cell r="G69">
            <v>1750</v>
          </cell>
          <cell r="H69">
            <v>1500</v>
          </cell>
          <cell r="I69">
            <v>3500</v>
          </cell>
          <cell r="J69">
            <v>5000</v>
          </cell>
        </row>
        <row r="70">
          <cell r="H70">
            <v>68630</v>
          </cell>
          <cell r="I70">
            <v>28410</v>
          </cell>
          <cell r="J70">
            <v>97040</v>
          </cell>
        </row>
        <row r="72">
          <cell r="A72" t="str">
            <v>HS Install Dehumidifier</v>
          </cell>
        </row>
        <row r="73">
          <cell r="A73">
            <v>1</v>
          </cell>
          <cell r="B73" t="str">
            <v>Remove Existing HV Units</v>
          </cell>
          <cell r="D73">
            <v>1</v>
          </cell>
          <cell r="E73" t="str">
            <v>lot</v>
          </cell>
          <cell r="F73">
            <v>600</v>
          </cell>
          <cell r="G73">
            <v>400</v>
          </cell>
          <cell r="H73">
            <v>600</v>
          </cell>
          <cell r="I73">
            <v>400</v>
          </cell>
          <cell r="J73">
            <v>1000</v>
          </cell>
        </row>
        <row r="74">
          <cell r="A74">
            <v>2</v>
          </cell>
          <cell r="B74" t="str">
            <v>Concrete Pad</v>
          </cell>
          <cell r="D74">
            <v>1</v>
          </cell>
          <cell r="E74" t="str">
            <v>lot</v>
          </cell>
          <cell r="F74">
            <v>500</v>
          </cell>
          <cell r="G74">
            <v>480</v>
          </cell>
          <cell r="H74">
            <v>500</v>
          </cell>
          <cell r="I74">
            <v>480</v>
          </cell>
          <cell r="J74">
            <v>980</v>
          </cell>
        </row>
        <row r="75">
          <cell r="A75">
            <v>3</v>
          </cell>
          <cell r="B75" t="str">
            <v>Dehumidifier</v>
          </cell>
          <cell r="D75">
            <v>1</v>
          </cell>
          <cell r="E75" t="str">
            <v>ea</v>
          </cell>
          <cell r="F75">
            <v>48193</v>
          </cell>
          <cell r="G75">
            <v>5625</v>
          </cell>
          <cell r="H75">
            <v>48193</v>
          </cell>
          <cell r="I75">
            <v>5625</v>
          </cell>
          <cell r="J75">
            <v>53818</v>
          </cell>
        </row>
        <row r="76">
          <cell r="A76">
            <v>4</v>
          </cell>
          <cell r="B76" t="str">
            <v>Refrigeration Piping</v>
          </cell>
          <cell r="D76">
            <v>250</v>
          </cell>
          <cell r="E76" t="str">
            <v>ea</v>
          </cell>
          <cell r="F76">
            <v>5.36</v>
          </cell>
          <cell r="G76">
            <v>7.26</v>
          </cell>
          <cell r="H76">
            <v>1340</v>
          </cell>
          <cell r="I76">
            <v>1815</v>
          </cell>
          <cell r="J76">
            <v>3155</v>
          </cell>
        </row>
        <row r="77">
          <cell r="A77">
            <v>5</v>
          </cell>
          <cell r="B77" t="str">
            <v>Pipe</v>
          </cell>
          <cell r="D77">
            <v>8</v>
          </cell>
          <cell r="E77" t="str">
            <v>ea</v>
          </cell>
          <cell r="F77">
            <v>100</v>
          </cell>
          <cell r="G77">
            <v>200</v>
          </cell>
          <cell r="H77">
            <v>800</v>
          </cell>
          <cell r="I77">
            <v>1600</v>
          </cell>
          <cell r="J77">
            <v>2400</v>
          </cell>
        </row>
        <row r="78">
          <cell r="A78">
            <v>6</v>
          </cell>
          <cell r="B78" t="str">
            <v>Motor Disconnect, starter, switch</v>
          </cell>
          <cell r="D78">
            <v>2</v>
          </cell>
          <cell r="E78" t="str">
            <v>ea</v>
          </cell>
          <cell r="F78">
            <v>520</v>
          </cell>
          <cell r="G78">
            <v>725</v>
          </cell>
          <cell r="H78">
            <v>1040</v>
          </cell>
          <cell r="I78">
            <v>1450</v>
          </cell>
          <cell r="J78">
            <v>2490</v>
          </cell>
        </row>
        <row r="79">
          <cell r="B79" t="str">
            <v>and connection incl. 50' pipe &amp; Wire</v>
          </cell>
        </row>
        <row r="80">
          <cell r="B80" t="str">
            <v>Misc.</v>
          </cell>
          <cell r="D80">
            <v>0.19858089375499269</v>
          </cell>
          <cell r="H80">
            <v>10420.135238005731</v>
          </cell>
          <cell r="I80">
            <v>2257.8647619942667</v>
          </cell>
          <cell r="J80">
            <v>12677.999999999996</v>
          </cell>
        </row>
      </sheetData>
      <sheetData sheetId="1" refreshError="1"/>
      <sheetData sheetId="2"/>
      <sheetData sheetId="3"/>
      <sheetData sheetId="4"/>
      <sheetData sheetId="5" refreshError="1"/>
      <sheetData sheetId="6"/>
      <sheetData sheetId="7"/>
      <sheetData sheetId="8"/>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
      <sheetName val="Start"/>
      <sheetName val="Load &amp; Network"/>
      <sheetName val="Energy Model "/>
      <sheetName val="Energy Model"/>
      <sheetName val="Cost Analysis"/>
      <sheetName val="Emission Analysis"/>
      <sheetName val="Financial Analysis"/>
      <sheetName val="Risk analysis"/>
      <sheetName val="Tools"/>
      <sheetName val="Window"/>
      <sheetName val="EET2"/>
      <sheetName val="EET"/>
      <sheetName val="Charts"/>
      <sheetName val="Language"/>
    </sheetNames>
    <sheetDataSet>
      <sheetData sheetId="0"/>
      <sheetData sheetId="1"/>
      <sheetData sheetId="2">
        <row r="216">
          <cell r="U216">
            <v>0</v>
          </cell>
        </row>
        <row r="340">
          <cell r="D340" t="str">
            <v xml:space="preserve">Biomass </v>
          </cell>
        </row>
        <row r="341">
          <cell r="D341" t="str">
            <v>Coal</v>
          </cell>
        </row>
        <row r="342">
          <cell r="D342" t="str">
            <v>Diesel (#2 oil) - gal</v>
          </cell>
        </row>
        <row r="343">
          <cell r="D343" t="str">
            <v>Diesel (#2 oil) - L</v>
          </cell>
        </row>
        <row r="344">
          <cell r="D344" t="str">
            <v>Gasoline - gal</v>
          </cell>
        </row>
        <row r="345">
          <cell r="D345" t="str">
            <v>Gasoline - L</v>
          </cell>
        </row>
        <row r="346">
          <cell r="D346" t="str">
            <v>Kerosene - gal</v>
          </cell>
        </row>
        <row r="347">
          <cell r="D347" t="str">
            <v>Kerosene - L</v>
          </cell>
        </row>
        <row r="348">
          <cell r="D348" t="str">
            <v>Natural gas - 100 ft³</v>
          </cell>
        </row>
        <row r="349">
          <cell r="D349" t="str">
            <v>Natural gas - GJ</v>
          </cell>
        </row>
        <row r="350">
          <cell r="D350" t="str">
            <v>Natural gas - kWh</v>
          </cell>
        </row>
        <row r="351">
          <cell r="D351" t="str">
            <v>Natural gas - m³</v>
          </cell>
        </row>
        <row r="352">
          <cell r="D352" t="str">
            <v>Natural gas - mmBtu</v>
          </cell>
        </row>
        <row r="353">
          <cell r="D353" t="str">
            <v>Natural gas - therm</v>
          </cell>
        </row>
        <row r="354">
          <cell r="D354" t="str">
            <v>Oil (#6) - gal</v>
          </cell>
        </row>
        <row r="355">
          <cell r="D355" t="str">
            <v>Oil (#6) - L</v>
          </cell>
        </row>
        <row r="356">
          <cell r="D356" t="str">
            <v>Propane - gal</v>
          </cell>
        </row>
        <row r="357">
          <cell r="D357" t="str">
            <v>Propane - kg</v>
          </cell>
        </row>
        <row r="358">
          <cell r="D358" t="str">
            <v>Propane - L</v>
          </cell>
        </row>
        <row r="359">
          <cell r="D359" t="str">
            <v>User-defined fuel</v>
          </cell>
        </row>
      </sheetData>
      <sheetData sheetId="3">
        <row r="264">
          <cell r="R264" t="str">
            <v>Ambient</v>
          </cell>
        </row>
        <row r="265">
          <cell r="R265" t="str">
            <v>Constant</v>
          </cell>
        </row>
        <row r="266">
          <cell r="R266" t="str">
            <v>Minimum</v>
          </cell>
        </row>
        <row r="1192">
          <cell r="I1192">
            <v>10</v>
          </cell>
        </row>
      </sheetData>
      <sheetData sheetId="4">
        <row r="313">
          <cell r="Q313" t="str">
            <v>Run-of-river</v>
          </cell>
        </row>
        <row r="314">
          <cell r="Q314" t="str">
            <v>Reservoir</v>
          </cell>
        </row>
        <row r="316">
          <cell r="Q316" t="str">
            <v>Specific run-off</v>
          </cell>
          <cell r="R316" t="str">
            <v>Calculated</v>
          </cell>
          <cell r="S316" t="str">
            <v>Kaplan</v>
          </cell>
        </row>
        <row r="317">
          <cell r="Q317" t="str">
            <v>User-defined</v>
          </cell>
          <cell r="R317" t="str">
            <v>User-defined</v>
          </cell>
          <cell r="S317" t="str">
            <v>Francis</v>
          </cell>
        </row>
        <row r="318">
          <cell r="R318" t="str">
            <v>Standard</v>
          </cell>
          <cell r="S318" t="str">
            <v>Propeller</v>
          </cell>
        </row>
        <row r="319">
          <cell r="R319" t="str">
            <v>User-defined</v>
          </cell>
          <cell r="S319" t="str">
            <v>Pelton</v>
          </cell>
        </row>
        <row r="320">
          <cell r="S320" t="str">
            <v>Turgo</v>
          </cell>
        </row>
        <row r="321">
          <cell r="S321" t="str">
            <v>Cross-flow</v>
          </cell>
        </row>
        <row r="322">
          <cell r="M322">
            <v>200</v>
          </cell>
          <cell r="S322" t="str">
            <v>Other</v>
          </cell>
        </row>
        <row r="448">
          <cell r="R448" t="str">
            <v>Fixed</v>
          </cell>
        </row>
        <row r="449">
          <cell r="R449" t="str">
            <v>One-axis</v>
          </cell>
        </row>
        <row r="450">
          <cell r="R450" t="str">
            <v>Two-axis</v>
          </cell>
        </row>
        <row r="451">
          <cell r="R451" t="str">
            <v>Azimuth</v>
          </cell>
        </row>
        <row r="475">
          <cell r="O475" t="str">
            <v>mono-Si</v>
          </cell>
        </row>
        <row r="476">
          <cell r="O476" t="str">
            <v>poly-Si</v>
          </cell>
        </row>
        <row r="477">
          <cell r="O477" t="str">
            <v>a-Si</v>
          </cell>
        </row>
        <row r="478">
          <cell r="O478" t="str">
            <v>CdTe</v>
          </cell>
        </row>
        <row r="479">
          <cell r="O479" t="str">
            <v>CIS</v>
          </cell>
        </row>
        <row r="480">
          <cell r="O480" t="str">
            <v>spherical-Si</v>
          </cell>
        </row>
        <row r="481">
          <cell r="O481" t="str">
            <v>Other</v>
          </cell>
        </row>
        <row r="867">
          <cell r="N867">
            <v>0</v>
          </cell>
        </row>
        <row r="1088">
          <cell r="E1088" t="str">
            <v>Grid electricity</v>
          </cell>
        </row>
        <row r="1089">
          <cell r="E1089" t="str">
            <v>Reciprocating engine</v>
          </cell>
        </row>
        <row r="1090">
          <cell r="E1090" t="str">
            <v>Gas turbine</v>
          </cell>
        </row>
        <row r="1091">
          <cell r="E1091" t="str">
            <v>Other</v>
          </cell>
        </row>
        <row r="1092">
          <cell r="E1092" t="str">
            <v>Not required</v>
          </cell>
        </row>
        <row r="1175">
          <cell r="S1175" t="str">
            <v xml:space="preserve">Biomass </v>
          </cell>
        </row>
        <row r="1176">
          <cell r="S1176" t="str">
            <v>Coal</v>
          </cell>
        </row>
        <row r="1177">
          <cell r="S1177" t="str">
            <v>Diesel (#2 oil) - gal</v>
          </cell>
        </row>
        <row r="1178">
          <cell r="S1178" t="str">
            <v>Diesel (#2 oil) - L</v>
          </cell>
        </row>
        <row r="1179">
          <cell r="S1179" t="str">
            <v>Electricity</v>
          </cell>
        </row>
        <row r="1180">
          <cell r="S1180" t="str">
            <v>Gasoline - gal</v>
          </cell>
        </row>
        <row r="1181">
          <cell r="S1181" t="str">
            <v>Gasoline - L</v>
          </cell>
        </row>
        <row r="1182">
          <cell r="S1182" t="str">
            <v>Kerosene - gal</v>
          </cell>
        </row>
        <row r="1183">
          <cell r="S1183" t="str">
            <v>Kerosene - L</v>
          </cell>
        </row>
        <row r="1184">
          <cell r="S1184" t="str">
            <v>Natural gas - 100 ft³</v>
          </cell>
        </row>
        <row r="1185">
          <cell r="S1185" t="str">
            <v>Natural gas - GJ</v>
          </cell>
        </row>
        <row r="1186">
          <cell r="S1186" t="str">
            <v>Natural gas - kWh</v>
          </cell>
        </row>
        <row r="1187">
          <cell r="S1187" t="str">
            <v>Natural gas - m³</v>
          </cell>
        </row>
        <row r="1188">
          <cell r="S1188" t="str">
            <v>Natural gas - mmBtu</v>
          </cell>
        </row>
        <row r="1189">
          <cell r="S1189" t="str">
            <v>Natural gas - therm</v>
          </cell>
        </row>
        <row r="1190">
          <cell r="S1190" t="str">
            <v>Oil (#6) - gal</v>
          </cell>
        </row>
        <row r="1191">
          <cell r="S1191" t="str">
            <v>Oil (#6) - L</v>
          </cell>
        </row>
        <row r="1192">
          <cell r="S1192" t="str">
            <v>Propane - gal</v>
          </cell>
        </row>
        <row r="1193">
          <cell r="S1193" t="str">
            <v>Propane - kg</v>
          </cell>
        </row>
        <row r="1194">
          <cell r="S1194" t="str">
            <v>Propane - L</v>
          </cell>
        </row>
        <row r="1195">
          <cell r="S1195" t="str">
            <v>User-defined fuel</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Bldgs &amp; Rates"/>
      <sheetName val="Total Kw Saved"/>
      <sheetName val="Estimated $ Saved"/>
      <sheetName val="Kw Savings Chart"/>
      <sheetName val="Sanit Maint Bldg"/>
      <sheetName val="Ice Arena"/>
      <sheetName val="Fire Admin Bldg"/>
      <sheetName val="City Hall"/>
      <sheetName val="Grimes Gym"/>
      <sheetName val="Princess Ctr"/>
      <sheetName val="Vending Machines"/>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ot"/>
      <sheetName val="Weather Data_old"/>
      <sheetName val="Instructions -Updates"/>
      <sheetName val="TOC"/>
      <sheetName val="General Info and Utility Data"/>
      <sheetName val="Weather Data"/>
      <sheetName val="Building Summary"/>
      <sheetName val="Lighting"/>
      <sheetName val="Weatherization"/>
      <sheetName val="WindowFilm"/>
      <sheetName val="Attic Insulation"/>
      <sheetName val="NewWindow"/>
      <sheetName val="TempSetback"/>
      <sheetName val="AHUList"/>
      <sheetName val="Full FMS"/>
      <sheetName val="DCV"/>
      <sheetName val="Optimal Start"/>
      <sheetName val="AHU Replacement"/>
      <sheetName val="CAV to VAV"/>
      <sheetName val="VFD on Fans"/>
      <sheetName val="Boiler Replacement"/>
      <sheetName val="Burner Replacement"/>
      <sheetName val="Burner Control"/>
      <sheetName val="Steam Traps"/>
      <sheetName val="Pipe_Valve Insulation"/>
      <sheetName val="Kit"/>
      <sheetName val="Heat Pumps"/>
      <sheetName val="Chiller Replacement"/>
      <sheetName val="Chiller Optimization"/>
      <sheetName val="Cooling Tower Repl"/>
      <sheetName val="VFDHWPump"/>
      <sheetName val="VFDCHWPump"/>
      <sheetName val="PV"/>
      <sheetName val="Solar Thermal"/>
      <sheetName val="EEMotor"/>
      <sheetName val="Kitchen-Hood"/>
      <sheetName val="CompMgmt"/>
      <sheetName val="Water Conservation"/>
      <sheetName val="Vending Misers"/>
      <sheetName val="Walk-in Cooler"/>
      <sheetName val="Cogeneration"/>
      <sheetName val="EE Transformer"/>
      <sheetName val="Wireless Clocks"/>
      <sheetName val="Block Heater"/>
      <sheetName val="Waste Oil Heater"/>
      <sheetName val="Air Compressor"/>
      <sheetName val="Pool Covers"/>
      <sheetName val="FanCurve"/>
      <sheetName val="ECM 39"/>
      <sheetName val="ECM 40"/>
    </sheetNames>
    <sheetDataSet>
      <sheetData sheetId="0"/>
      <sheetData sheetId="1"/>
      <sheetData sheetId="2"/>
      <sheetData sheetId="3"/>
      <sheetData sheetId="4">
        <row r="13">
          <cell r="H13">
            <v>135414</v>
          </cell>
        </row>
      </sheetData>
      <sheetData sheetId="5"/>
      <sheetData sheetId="6"/>
      <sheetData sheetId="7"/>
      <sheetData sheetId="8"/>
      <sheetData sheetId="9"/>
      <sheetData sheetId="10"/>
      <sheetData sheetId="11"/>
      <sheetData sheetId="12"/>
      <sheetData sheetId="13"/>
      <sheetData sheetId="14">
        <row r="36">
          <cell r="T36" t="str">
            <v>Envelope</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MS Summary"/>
      <sheetName val="New Gym Setback"/>
      <sheetName val="Orig. Gym Setback"/>
      <sheetName val="Cafeteria Setback"/>
      <sheetName val="Auditorium Setback"/>
      <sheetName val="Natatorium Setback"/>
      <sheetName val="Lockers Setback"/>
      <sheetName val="Acad Cool Setback"/>
      <sheetName val="Guidance Setback"/>
      <sheetName val="Admin,Teacher,Kitch Setback"/>
      <sheetName val="Acad Non-Cool Setback"/>
      <sheetName val="New HW Boilers"/>
      <sheetName val="HW Reset"/>
      <sheetName val="New RTU's"/>
      <sheetName val="Auditorium Unit"/>
      <sheetName val="High Eff. Motors"/>
      <sheetName val="Infiltration CFM"/>
      <sheetName val="Shut Down HW Pump"/>
      <sheetName val="Vending Miser"/>
      <sheetName val="New Gym U-Value"/>
      <sheetName val="Orig. Gym U-Value"/>
      <sheetName val="Cafe. U-Value"/>
      <sheetName val="Aud. U-Value"/>
      <sheetName val="Natat. U-Value"/>
      <sheetName val="Locker U-Value"/>
      <sheetName val="Acad. Cool U-Value"/>
      <sheetName val="Guidance U-Value"/>
      <sheetName val="Admin,Teacher,Kitch U-Value"/>
      <sheetName val="Non-Cool Acad U-Value"/>
      <sheetName val="Ai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_PC.XLM"/>
      <sheetName val="JC_CALC.XLS"/>
      <sheetName val="U_VALUE.XL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Lights"/>
      <sheetName val="Motors"/>
      <sheetName val="RTU_Split"/>
      <sheetName val="W to air HP"/>
      <sheetName val="VFDs"/>
      <sheetName val="transformers"/>
      <sheetName val="Ch,Refr,Acomp"/>
      <sheetName val="Other"/>
      <sheetName val="lists"/>
      <sheetName val="Info"/>
      <sheetName val="Expor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ow r="6">
          <cell r="A6">
            <v>1</v>
          </cell>
          <cell r="B6">
            <v>0.8</v>
          </cell>
          <cell r="C6">
            <v>0.82499999999999996</v>
          </cell>
          <cell r="D6">
            <v>0.77500000000000002</v>
          </cell>
          <cell r="E6">
            <v>0.8</v>
          </cell>
          <cell r="F6">
            <v>0.82499999999999996</v>
          </cell>
          <cell r="G6">
            <v>0.755</v>
          </cell>
          <cell r="I6">
            <v>1</v>
          </cell>
          <cell r="J6">
            <v>0.82499999999999996</v>
          </cell>
          <cell r="K6">
            <v>0.85499999999999998</v>
          </cell>
          <cell r="L6">
            <v>0.77</v>
          </cell>
          <cell r="M6">
            <v>0.82499999999999996</v>
          </cell>
          <cell r="N6">
            <v>0.85499999999999998</v>
          </cell>
          <cell r="O6">
            <v>0.77</v>
          </cell>
          <cell r="Q6">
            <v>1</v>
          </cell>
          <cell r="R6">
            <v>45</v>
          </cell>
          <cell r="U6">
            <v>50</v>
          </cell>
        </row>
        <row r="7">
          <cell r="A7">
            <v>1.5</v>
          </cell>
          <cell r="B7">
            <v>0.84</v>
          </cell>
          <cell r="C7">
            <v>0.84</v>
          </cell>
          <cell r="D7">
            <v>0.82499999999999996</v>
          </cell>
          <cell r="E7">
            <v>0.85499999999999998</v>
          </cell>
          <cell r="F7">
            <v>0.84</v>
          </cell>
          <cell r="G7">
            <v>0.82499999999999996</v>
          </cell>
          <cell r="I7">
            <v>1.5</v>
          </cell>
          <cell r="J7">
            <v>0.86499999999999999</v>
          </cell>
          <cell r="K7">
            <v>0.86499999999999999</v>
          </cell>
          <cell r="L7">
            <v>0.84</v>
          </cell>
          <cell r="M7">
            <v>0.875</v>
          </cell>
          <cell r="N7">
            <v>0.86499999999999999</v>
          </cell>
          <cell r="O7">
            <v>0.84</v>
          </cell>
          <cell r="Q7">
            <v>1.5</v>
          </cell>
          <cell r="R7">
            <v>45</v>
          </cell>
          <cell r="U7">
            <v>50</v>
          </cell>
        </row>
        <row r="8">
          <cell r="A8">
            <v>2</v>
          </cell>
          <cell r="B8">
            <v>0.85499999999999998</v>
          </cell>
          <cell r="C8">
            <v>0.84</v>
          </cell>
          <cell r="D8">
            <v>0.84</v>
          </cell>
          <cell r="E8">
            <v>0.86499999999999999</v>
          </cell>
          <cell r="F8">
            <v>0.84</v>
          </cell>
          <cell r="G8">
            <v>0.84</v>
          </cell>
          <cell r="I8">
            <v>2</v>
          </cell>
          <cell r="J8">
            <v>0.875</v>
          </cell>
          <cell r="K8">
            <v>0.86499999999999999</v>
          </cell>
          <cell r="L8">
            <v>0.85499999999999998</v>
          </cell>
          <cell r="M8">
            <v>0.88500000000000001</v>
          </cell>
          <cell r="N8">
            <v>0.86499999999999999</v>
          </cell>
          <cell r="O8">
            <v>0.85499999999999998</v>
          </cell>
          <cell r="Q8">
            <v>2</v>
          </cell>
          <cell r="R8">
            <v>54</v>
          </cell>
          <cell r="U8">
            <v>60</v>
          </cell>
        </row>
        <row r="9">
          <cell r="A9">
            <v>3</v>
          </cell>
          <cell r="B9">
            <v>0.86499999999999999</v>
          </cell>
          <cell r="C9">
            <v>0.86499999999999999</v>
          </cell>
          <cell r="D9">
            <v>0.84</v>
          </cell>
          <cell r="E9">
            <v>0.875</v>
          </cell>
          <cell r="F9">
            <v>0.875</v>
          </cell>
          <cell r="G9">
            <v>0.85499999999999998</v>
          </cell>
          <cell r="I9">
            <v>3</v>
          </cell>
          <cell r="J9">
            <v>0.88500000000000001</v>
          </cell>
          <cell r="K9">
            <v>0.89500000000000002</v>
          </cell>
          <cell r="L9">
            <v>0.85499999999999998</v>
          </cell>
          <cell r="M9">
            <v>0.89500000000000002</v>
          </cell>
          <cell r="N9">
            <v>0.89500000000000002</v>
          </cell>
          <cell r="O9">
            <v>0.86499999999999999</v>
          </cell>
          <cell r="Q9">
            <v>3</v>
          </cell>
          <cell r="R9">
            <v>54</v>
          </cell>
          <cell r="U9">
            <v>60</v>
          </cell>
        </row>
        <row r="10">
          <cell r="A10">
            <v>5</v>
          </cell>
          <cell r="B10">
            <v>0.875</v>
          </cell>
          <cell r="C10">
            <v>0.875</v>
          </cell>
          <cell r="D10">
            <v>0.85499999999999998</v>
          </cell>
          <cell r="E10">
            <v>0.875</v>
          </cell>
          <cell r="F10">
            <v>0.875</v>
          </cell>
          <cell r="G10">
            <v>0.875</v>
          </cell>
          <cell r="I10">
            <v>5</v>
          </cell>
          <cell r="J10">
            <v>0.89500000000000002</v>
          </cell>
          <cell r="K10">
            <v>0.89500000000000002</v>
          </cell>
          <cell r="L10">
            <v>0.86499999999999999</v>
          </cell>
          <cell r="M10">
            <v>0.89500000000000002</v>
          </cell>
          <cell r="N10">
            <v>0.89500000000000002</v>
          </cell>
          <cell r="O10">
            <v>0.88500000000000001</v>
          </cell>
          <cell r="Q10">
            <v>5</v>
          </cell>
          <cell r="R10">
            <v>54</v>
          </cell>
          <cell r="U10">
            <v>60</v>
          </cell>
        </row>
        <row r="11">
          <cell r="A11">
            <v>7.5</v>
          </cell>
          <cell r="B11">
            <v>0.88500000000000001</v>
          </cell>
          <cell r="C11">
            <v>0.88500000000000001</v>
          </cell>
          <cell r="D11">
            <v>0.875</v>
          </cell>
          <cell r="E11">
            <v>0.89500000000000002</v>
          </cell>
          <cell r="F11">
            <v>0.89500000000000002</v>
          </cell>
          <cell r="G11">
            <v>0.88500000000000001</v>
          </cell>
          <cell r="I11">
            <v>7.5</v>
          </cell>
          <cell r="J11">
            <v>0.90200000000000002</v>
          </cell>
          <cell r="K11">
            <v>0.91</v>
          </cell>
          <cell r="L11">
            <v>0.88500000000000001</v>
          </cell>
          <cell r="M11">
            <v>0.91</v>
          </cell>
          <cell r="N11">
            <v>0.91700000000000004</v>
          </cell>
          <cell r="O11">
            <v>0.89500000000000002</v>
          </cell>
          <cell r="Q11">
            <v>7.5</v>
          </cell>
          <cell r="R11">
            <v>81</v>
          </cell>
          <cell r="U11">
            <v>90</v>
          </cell>
        </row>
        <row r="12">
          <cell r="A12">
            <v>10</v>
          </cell>
          <cell r="B12">
            <v>0.90200000000000002</v>
          </cell>
          <cell r="C12">
            <v>0.89500000000000002</v>
          </cell>
          <cell r="D12">
            <v>0.88500000000000001</v>
          </cell>
          <cell r="E12">
            <v>0.89500000000000002</v>
          </cell>
          <cell r="F12">
            <v>0.89500000000000002</v>
          </cell>
          <cell r="G12">
            <v>0.89500000000000002</v>
          </cell>
          <cell r="I12">
            <v>10</v>
          </cell>
          <cell r="J12">
            <v>0.91700000000000004</v>
          </cell>
          <cell r="K12">
            <v>0.91700000000000004</v>
          </cell>
          <cell r="L12">
            <v>0.89500000000000002</v>
          </cell>
          <cell r="M12">
            <v>0.91</v>
          </cell>
          <cell r="N12">
            <v>0.91700000000000004</v>
          </cell>
          <cell r="O12">
            <v>0.90200000000000002</v>
          </cell>
          <cell r="Q12">
            <v>10</v>
          </cell>
          <cell r="R12">
            <v>90</v>
          </cell>
          <cell r="U12">
            <v>100</v>
          </cell>
        </row>
        <row r="13">
          <cell r="A13">
            <v>15</v>
          </cell>
          <cell r="B13">
            <v>0.90200000000000002</v>
          </cell>
          <cell r="C13">
            <v>0.91</v>
          </cell>
          <cell r="D13">
            <v>0.89500000000000002</v>
          </cell>
          <cell r="E13">
            <v>0.90200000000000002</v>
          </cell>
          <cell r="F13">
            <v>0.91</v>
          </cell>
          <cell r="G13">
            <v>0.90200000000000002</v>
          </cell>
          <cell r="I13">
            <v>15</v>
          </cell>
          <cell r="J13">
            <v>0.91700000000000004</v>
          </cell>
          <cell r="K13">
            <v>0.93</v>
          </cell>
          <cell r="L13">
            <v>0.90200000000000002</v>
          </cell>
          <cell r="M13">
            <v>0.91700000000000004</v>
          </cell>
          <cell r="N13">
            <v>0.92400000000000004</v>
          </cell>
          <cell r="O13">
            <v>0.91</v>
          </cell>
          <cell r="Q13">
            <v>15</v>
          </cell>
          <cell r="R13">
            <v>104</v>
          </cell>
          <cell r="U13">
            <v>115</v>
          </cell>
        </row>
        <row r="14">
          <cell r="A14">
            <v>20</v>
          </cell>
          <cell r="B14">
            <v>0.91</v>
          </cell>
          <cell r="C14">
            <v>0.91</v>
          </cell>
          <cell r="D14">
            <v>0.90200000000000002</v>
          </cell>
          <cell r="E14">
            <v>0.90200000000000002</v>
          </cell>
          <cell r="F14">
            <v>0.91</v>
          </cell>
          <cell r="G14">
            <v>0.90200000000000002</v>
          </cell>
          <cell r="I14">
            <v>20</v>
          </cell>
          <cell r="J14">
            <v>0.92400000000000004</v>
          </cell>
          <cell r="K14">
            <v>0.93</v>
          </cell>
          <cell r="L14">
            <v>0.91</v>
          </cell>
          <cell r="M14">
            <v>0.91700000000000004</v>
          </cell>
          <cell r="N14">
            <v>0.93</v>
          </cell>
          <cell r="O14">
            <v>0.91</v>
          </cell>
          <cell r="Q14">
            <v>20</v>
          </cell>
          <cell r="R14">
            <v>113</v>
          </cell>
          <cell r="U14">
            <v>125</v>
          </cell>
        </row>
        <row r="15">
          <cell r="A15">
            <v>25</v>
          </cell>
          <cell r="B15">
            <v>0.91700000000000004</v>
          </cell>
          <cell r="C15">
            <v>0.91700000000000004</v>
          </cell>
          <cell r="D15">
            <v>0.91</v>
          </cell>
          <cell r="E15">
            <v>0.91700000000000004</v>
          </cell>
          <cell r="F15">
            <v>0.92400000000000004</v>
          </cell>
          <cell r="G15">
            <v>0.91</v>
          </cell>
          <cell r="I15">
            <v>25</v>
          </cell>
          <cell r="J15">
            <v>0.93</v>
          </cell>
          <cell r="K15">
            <v>0.93600000000000005</v>
          </cell>
          <cell r="L15">
            <v>0.91700000000000004</v>
          </cell>
          <cell r="M15">
            <v>0.93</v>
          </cell>
          <cell r="N15">
            <v>0.93600000000000005</v>
          </cell>
          <cell r="O15">
            <v>0.91700000000000004</v>
          </cell>
          <cell r="Q15">
            <v>25</v>
          </cell>
          <cell r="R15">
            <v>117</v>
          </cell>
          <cell r="U15">
            <v>130</v>
          </cell>
        </row>
        <row r="16">
          <cell r="A16">
            <v>30</v>
          </cell>
          <cell r="B16">
            <v>0.92400000000000004</v>
          </cell>
          <cell r="C16">
            <v>0.92400000000000004</v>
          </cell>
          <cell r="D16">
            <v>0.91</v>
          </cell>
          <cell r="E16">
            <v>0.91700000000000004</v>
          </cell>
          <cell r="F16">
            <v>0.92400000000000004</v>
          </cell>
          <cell r="G16">
            <v>0.91</v>
          </cell>
          <cell r="I16">
            <v>30</v>
          </cell>
          <cell r="J16">
            <v>0.93600000000000005</v>
          </cell>
          <cell r="K16">
            <v>0.94099999999999995</v>
          </cell>
          <cell r="L16">
            <v>0.91700000000000004</v>
          </cell>
          <cell r="M16">
            <v>0.93</v>
          </cell>
          <cell r="N16">
            <v>0.93600000000000005</v>
          </cell>
          <cell r="O16">
            <v>0.91700000000000004</v>
          </cell>
          <cell r="Q16">
            <v>30</v>
          </cell>
          <cell r="R16">
            <v>135</v>
          </cell>
          <cell r="U16">
            <v>150</v>
          </cell>
        </row>
        <row r="17">
          <cell r="A17">
            <v>40</v>
          </cell>
          <cell r="B17">
            <v>0.93</v>
          </cell>
          <cell r="C17">
            <v>0.93</v>
          </cell>
          <cell r="D17">
            <v>0.91700000000000004</v>
          </cell>
          <cell r="E17">
            <v>0.93</v>
          </cell>
          <cell r="F17">
            <v>0.93</v>
          </cell>
          <cell r="G17">
            <v>0.91700000000000004</v>
          </cell>
          <cell r="I17">
            <v>40</v>
          </cell>
          <cell r="J17">
            <v>0.94099999999999995</v>
          </cell>
          <cell r="K17">
            <v>0.94099999999999995</v>
          </cell>
          <cell r="L17">
            <v>0.92400000000000004</v>
          </cell>
          <cell r="M17">
            <v>0.94099999999999995</v>
          </cell>
          <cell r="N17">
            <v>0.94099999999999995</v>
          </cell>
          <cell r="O17">
            <v>0.92400000000000004</v>
          </cell>
          <cell r="Q17">
            <v>40</v>
          </cell>
          <cell r="R17">
            <v>162</v>
          </cell>
          <cell r="U17">
            <v>180</v>
          </cell>
        </row>
        <row r="18">
          <cell r="A18">
            <v>50</v>
          </cell>
          <cell r="B18">
            <v>0.93</v>
          </cell>
          <cell r="C18">
            <v>0.93</v>
          </cell>
          <cell r="D18">
            <v>0.92400000000000004</v>
          </cell>
          <cell r="E18">
            <v>0.93</v>
          </cell>
          <cell r="F18">
            <v>0.93</v>
          </cell>
          <cell r="G18">
            <v>0.92400000000000004</v>
          </cell>
          <cell r="I18">
            <v>50</v>
          </cell>
          <cell r="J18">
            <v>0.94099999999999995</v>
          </cell>
          <cell r="K18">
            <v>0.94499999999999995</v>
          </cell>
          <cell r="L18">
            <v>0.93</v>
          </cell>
          <cell r="M18">
            <v>0.94099999999999995</v>
          </cell>
          <cell r="N18">
            <v>0.94499999999999995</v>
          </cell>
          <cell r="O18">
            <v>0.93</v>
          </cell>
          <cell r="Q18">
            <v>50</v>
          </cell>
          <cell r="R18">
            <v>198</v>
          </cell>
          <cell r="U18">
            <v>220</v>
          </cell>
        </row>
        <row r="19">
          <cell r="A19">
            <v>60</v>
          </cell>
          <cell r="B19">
            <v>0.93600000000000005</v>
          </cell>
          <cell r="C19">
            <v>0.93600000000000005</v>
          </cell>
          <cell r="D19">
            <v>0.93</v>
          </cell>
          <cell r="E19">
            <v>0.93600000000000005</v>
          </cell>
          <cell r="F19">
            <v>0.93600000000000005</v>
          </cell>
          <cell r="G19">
            <v>0.93</v>
          </cell>
          <cell r="I19">
            <v>60</v>
          </cell>
          <cell r="J19">
            <v>0.94499999999999995</v>
          </cell>
          <cell r="K19">
            <v>0.95</v>
          </cell>
          <cell r="L19">
            <v>0.93600000000000005</v>
          </cell>
          <cell r="M19">
            <v>0.94499999999999995</v>
          </cell>
          <cell r="N19">
            <v>0.95</v>
          </cell>
          <cell r="O19">
            <v>0.93600000000000005</v>
          </cell>
          <cell r="Q19">
            <v>60</v>
          </cell>
          <cell r="R19">
            <v>234</v>
          </cell>
          <cell r="U19">
            <v>260</v>
          </cell>
        </row>
        <row r="20">
          <cell r="A20">
            <v>75</v>
          </cell>
          <cell r="B20">
            <v>0.93600000000000005</v>
          </cell>
          <cell r="C20">
            <v>0.94099999999999995</v>
          </cell>
          <cell r="D20">
            <v>0.93</v>
          </cell>
          <cell r="E20">
            <v>0.93600000000000005</v>
          </cell>
          <cell r="F20">
            <v>0.94099999999999995</v>
          </cell>
          <cell r="G20">
            <v>0.93</v>
          </cell>
          <cell r="I20">
            <v>75</v>
          </cell>
          <cell r="J20">
            <v>0.94499999999999995</v>
          </cell>
          <cell r="K20">
            <v>0.95</v>
          </cell>
          <cell r="L20">
            <v>0.93600000000000005</v>
          </cell>
          <cell r="M20">
            <v>0.94499999999999995</v>
          </cell>
          <cell r="N20">
            <v>0.95399999999999996</v>
          </cell>
          <cell r="O20">
            <v>0.93600000000000005</v>
          </cell>
          <cell r="Q20">
            <v>75</v>
          </cell>
          <cell r="R20">
            <v>270</v>
          </cell>
          <cell r="U20">
            <v>300</v>
          </cell>
        </row>
        <row r="21">
          <cell r="A21">
            <v>100</v>
          </cell>
          <cell r="B21">
            <v>0.94099999999999995</v>
          </cell>
          <cell r="C21">
            <v>0.94099999999999995</v>
          </cell>
          <cell r="D21">
            <v>0.93</v>
          </cell>
          <cell r="E21">
            <v>0.94099999999999995</v>
          </cell>
          <cell r="F21">
            <v>0.94499999999999995</v>
          </cell>
          <cell r="G21">
            <v>0.93600000000000005</v>
          </cell>
          <cell r="I21">
            <v>100</v>
          </cell>
          <cell r="J21">
            <v>0.95</v>
          </cell>
          <cell r="K21">
            <v>0.95399999999999996</v>
          </cell>
          <cell r="L21">
            <v>0.93600000000000005</v>
          </cell>
          <cell r="M21">
            <v>0.95</v>
          </cell>
          <cell r="N21">
            <v>0.95399999999999996</v>
          </cell>
          <cell r="O21">
            <v>0.94099999999999995</v>
          </cell>
          <cell r="Q21">
            <v>100</v>
          </cell>
          <cell r="R21">
            <v>360</v>
          </cell>
          <cell r="U21">
            <v>400</v>
          </cell>
        </row>
        <row r="22">
          <cell r="A22">
            <v>125</v>
          </cell>
          <cell r="B22">
            <v>0.94099999999999995</v>
          </cell>
          <cell r="C22">
            <v>0.94499999999999995</v>
          </cell>
          <cell r="D22">
            <v>0.93600000000000005</v>
          </cell>
          <cell r="E22">
            <v>0.94099999999999995</v>
          </cell>
          <cell r="F22">
            <v>0.94499999999999995</v>
          </cell>
          <cell r="G22">
            <v>0.94499999999999995</v>
          </cell>
          <cell r="I22">
            <v>125</v>
          </cell>
          <cell r="J22">
            <v>0.95</v>
          </cell>
          <cell r="K22">
            <v>0.95399999999999996</v>
          </cell>
          <cell r="L22">
            <v>0.94099999999999995</v>
          </cell>
          <cell r="M22">
            <v>0.95</v>
          </cell>
          <cell r="N22">
            <v>0.95399999999999996</v>
          </cell>
          <cell r="O22">
            <v>0.95</v>
          </cell>
          <cell r="Q22">
            <v>125</v>
          </cell>
          <cell r="R22">
            <v>540</v>
          </cell>
          <cell r="U22">
            <v>600</v>
          </cell>
        </row>
        <row r="23">
          <cell r="A23">
            <v>150</v>
          </cell>
          <cell r="B23">
            <v>0.94499999999999995</v>
          </cell>
          <cell r="C23">
            <v>0.95</v>
          </cell>
          <cell r="D23">
            <v>0.93600000000000005</v>
          </cell>
          <cell r="E23">
            <v>0.95</v>
          </cell>
          <cell r="F23">
            <v>0.95</v>
          </cell>
          <cell r="G23">
            <v>0.94499999999999995</v>
          </cell>
          <cell r="I23">
            <v>150</v>
          </cell>
          <cell r="J23">
            <v>0.95399999999999996</v>
          </cell>
          <cell r="K23">
            <v>0.95799999999999996</v>
          </cell>
          <cell r="L23">
            <v>0.94099999999999995</v>
          </cell>
          <cell r="M23">
            <v>0.95799999999999996</v>
          </cell>
          <cell r="N23">
            <v>0.95799999999999996</v>
          </cell>
          <cell r="O23">
            <v>0.95</v>
          </cell>
          <cell r="Q23">
            <v>150</v>
          </cell>
          <cell r="R23">
            <v>630</v>
          </cell>
          <cell r="U23">
            <v>700</v>
          </cell>
        </row>
        <row r="24">
          <cell r="A24">
            <v>200</v>
          </cell>
          <cell r="B24">
            <v>0.94499999999999995</v>
          </cell>
          <cell r="C24">
            <v>0.95</v>
          </cell>
          <cell r="D24">
            <v>0.94499999999999995</v>
          </cell>
          <cell r="E24">
            <v>0.95</v>
          </cell>
          <cell r="F24">
            <v>0.95</v>
          </cell>
          <cell r="G24">
            <v>0.95</v>
          </cell>
          <cell r="I24">
            <v>200</v>
          </cell>
          <cell r="J24">
            <v>0.95399999999999996</v>
          </cell>
          <cell r="K24">
            <v>0.95799999999999996</v>
          </cell>
          <cell r="L24">
            <v>0.95</v>
          </cell>
          <cell r="M24">
            <v>0.95799999999999996</v>
          </cell>
          <cell r="N24">
            <v>0.96199999999999997</v>
          </cell>
          <cell r="O24">
            <v>0.95399999999999996</v>
          </cell>
          <cell r="Q24">
            <v>200</v>
          </cell>
          <cell r="R24">
            <v>630</v>
          </cell>
          <cell r="U24">
            <v>700</v>
          </cell>
        </row>
        <row r="30">
          <cell r="A30">
            <v>1</v>
          </cell>
          <cell r="B30">
            <v>10</v>
          </cell>
          <cell r="C30">
            <v>13</v>
          </cell>
          <cell r="D30">
            <v>13</v>
          </cell>
          <cell r="E30">
            <v>92</v>
          </cell>
          <cell r="F30">
            <v>92</v>
          </cell>
        </row>
        <row r="31">
          <cell r="A31">
            <v>65000</v>
          </cell>
          <cell r="B31">
            <v>10.1</v>
          </cell>
          <cell r="C31">
            <v>11</v>
          </cell>
          <cell r="D31">
            <v>11</v>
          </cell>
          <cell r="E31">
            <v>73</v>
          </cell>
          <cell r="F31">
            <v>73</v>
          </cell>
        </row>
        <row r="32">
          <cell r="A32">
            <v>135000</v>
          </cell>
          <cell r="B32">
            <v>9.5</v>
          </cell>
          <cell r="C32">
            <v>10.8</v>
          </cell>
          <cell r="D32">
            <v>10.8</v>
          </cell>
          <cell r="E32">
            <v>79</v>
          </cell>
          <cell r="F32">
            <v>79</v>
          </cell>
        </row>
        <row r="33">
          <cell r="A33">
            <v>240000</v>
          </cell>
          <cell r="B33">
            <v>9.3000000000000007</v>
          </cell>
          <cell r="C33">
            <v>10</v>
          </cell>
          <cell r="D33">
            <v>10</v>
          </cell>
          <cell r="E33">
            <v>79</v>
          </cell>
          <cell r="F33">
            <v>79</v>
          </cell>
        </row>
        <row r="34">
          <cell r="A34">
            <v>375000</v>
          </cell>
          <cell r="B34">
            <v>9.3000000000000007</v>
          </cell>
          <cell r="C34">
            <v>9.4</v>
          </cell>
          <cell r="D34">
            <v>9.9</v>
          </cell>
          <cell r="E34">
            <v>33</v>
          </cell>
          <cell r="F34">
            <v>62</v>
          </cell>
        </row>
        <row r="35">
          <cell r="A35">
            <v>760000</v>
          </cell>
          <cell r="B35">
            <v>9</v>
          </cell>
          <cell r="C35">
            <v>9.1</v>
          </cell>
          <cell r="D35">
            <v>9.6</v>
          </cell>
          <cell r="E35">
            <v>33</v>
          </cell>
          <cell r="F35">
            <v>62</v>
          </cell>
        </row>
        <row r="50">
          <cell r="A50">
            <v>1</v>
          </cell>
          <cell r="B50">
            <v>11.2</v>
          </cell>
          <cell r="C50">
            <v>14</v>
          </cell>
          <cell r="D50">
            <v>14</v>
          </cell>
          <cell r="E50">
            <v>3.8</v>
          </cell>
          <cell r="F50">
            <v>3.8</v>
          </cell>
          <cell r="G50">
            <v>3.8</v>
          </cell>
          <cell r="H50">
            <v>81</v>
          </cell>
          <cell r="I50">
            <v>81</v>
          </cell>
          <cell r="J50">
            <v>16.2</v>
          </cell>
          <cell r="K50">
            <v>18</v>
          </cell>
          <cell r="L50">
            <v>18</v>
          </cell>
          <cell r="M50">
            <v>3.4</v>
          </cell>
          <cell r="N50">
            <v>4</v>
          </cell>
          <cell r="O50">
            <v>4</v>
          </cell>
          <cell r="P50">
            <v>81</v>
          </cell>
          <cell r="Q50">
            <v>81</v>
          </cell>
          <cell r="R50">
            <v>13.4</v>
          </cell>
          <cell r="S50">
            <v>15</v>
          </cell>
          <cell r="T50">
            <v>15</v>
          </cell>
          <cell r="U50">
            <v>2.5</v>
          </cell>
          <cell r="V50">
            <v>3.1</v>
          </cell>
          <cell r="W50">
            <v>3.1</v>
          </cell>
          <cell r="X50">
            <v>81</v>
          </cell>
          <cell r="Y50">
            <v>81</v>
          </cell>
        </row>
        <row r="51">
          <cell r="A51">
            <v>17000</v>
          </cell>
          <cell r="B51">
            <v>12</v>
          </cell>
          <cell r="C51">
            <v>14</v>
          </cell>
          <cell r="D51">
            <v>14</v>
          </cell>
          <cell r="E51">
            <v>3.8</v>
          </cell>
          <cell r="F51">
            <v>3.8</v>
          </cell>
          <cell r="G51">
            <v>3.8</v>
          </cell>
          <cell r="H51">
            <v>81</v>
          </cell>
          <cell r="I51">
            <v>81</v>
          </cell>
          <cell r="J51">
            <v>16.2</v>
          </cell>
          <cell r="K51">
            <v>18</v>
          </cell>
          <cell r="L51">
            <v>18</v>
          </cell>
          <cell r="M51">
            <v>3.4</v>
          </cell>
          <cell r="N51">
            <v>4</v>
          </cell>
          <cell r="O51">
            <v>4</v>
          </cell>
          <cell r="P51">
            <v>81</v>
          </cell>
          <cell r="Q51">
            <v>81</v>
          </cell>
          <cell r="R51">
            <v>13.4</v>
          </cell>
          <cell r="S51">
            <v>15</v>
          </cell>
          <cell r="T51">
            <v>15</v>
          </cell>
          <cell r="U51">
            <v>2.5</v>
          </cell>
          <cell r="V51">
            <v>3.1</v>
          </cell>
          <cell r="W51">
            <v>3.1</v>
          </cell>
          <cell r="X51">
            <v>81</v>
          </cell>
          <cell r="Y51">
            <v>81</v>
          </cell>
        </row>
        <row r="58">
          <cell r="B58">
            <v>0</v>
          </cell>
          <cell r="C58">
            <v>0</v>
          </cell>
          <cell r="D58">
            <v>0</v>
          </cell>
        </row>
        <row r="59">
          <cell r="B59">
            <v>5</v>
          </cell>
          <cell r="C59">
            <v>920</v>
          </cell>
          <cell r="D59">
            <v>1710</v>
          </cell>
        </row>
        <row r="60">
          <cell r="B60">
            <v>7.5</v>
          </cell>
          <cell r="C60">
            <v>1310</v>
          </cell>
          <cell r="D60">
            <v>2100</v>
          </cell>
        </row>
        <row r="61">
          <cell r="B61">
            <v>10</v>
          </cell>
          <cell r="C61">
            <v>1320</v>
          </cell>
          <cell r="D61">
            <v>2150</v>
          </cell>
        </row>
        <row r="62">
          <cell r="B62">
            <v>15</v>
          </cell>
          <cell r="C62">
            <v>1370</v>
          </cell>
          <cell r="D62">
            <v>2300</v>
          </cell>
        </row>
        <row r="63">
          <cell r="B63">
            <v>20</v>
          </cell>
          <cell r="C63">
            <v>1760</v>
          </cell>
          <cell r="D63">
            <v>2730</v>
          </cell>
        </row>
        <row r="64">
          <cell r="B64">
            <v>25</v>
          </cell>
          <cell r="C64">
            <v>2270</v>
          </cell>
          <cell r="D64">
            <v>3290</v>
          </cell>
        </row>
        <row r="65">
          <cell r="B65">
            <v>30</v>
          </cell>
          <cell r="C65">
            <v>2420</v>
          </cell>
          <cell r="D65">
            <v>3670</v>
          </cell>
        </row>
        <row r="66">
          <cell r="B66">
            <v>40</v>
          </cell>
          <cell r="C66">
            <v>2480</v>
          </cell>
          <cell r="D66">
            <v>3770</v>
          </cell>
        </row>
        <row r="67">
          <cell r="B67">
            <v>50</v>
          </cell>
          <cell r="C67">
            <v>3290</v>
          </cell>
          <cell r="D67">
            <v>4580</v>
          </cell>
        </row>
        <row r="68">
          <cell r="B68">
            <v>60</v>
          </cell>
          <cell r="C68">
            <v>5130</v>
          </cell>
          <cell r="D68">
            <v>6680</v>
          </cell>
        </row>
        <row r="69">
          <cell r="B69">
            <v>75</v>
          </cell>
          <cell r="C69">
            <v>6190</v>
          </cell>
          <cell r="D69">
            <v>7730</v>
          </cell>
        </row>
        <row r="70">
          <cell r="B70">
            <v>100</v>
          </cell>
          <cell r="C70">
            <v>7670</v>
          </cell>
          <cell r="D70">
            <v>9290</v>
          </cell>
        </row>
        <row r="71">
          <cell r="B71">
            <v>101</v>
          </cell>
        </row>
        <row r="76">
          <cell r="B76">
            <v>0</v>
          </cell>
          <cell r="C76">
            <v>0</v>
          </cell>
        </row>
        <row r="77">
          <cell r="B77">
            <v>4500</v>
          </cell>
          <cell r="C77">
            <v>0.5</v>
          </cell>
        </row>
        <row r="78">
          <cell r="B78">
            <v>7510</v>
          </cell>
          <cell r="C78">
            <v>0.75</v>
          </cell>
        </row>
        <row r="79">
          <cell r="B79">
            <v>10510</v>
          </cell>
          <cell r="C79">
            <v>1</v>
          </cell>
        </row>
        <row r="80">
          <cell r="B80">
            <v>13510</v>
          </cell>
          <cell r="C80">
            <v>1.25</v>
          </cell>
        </row>
        <row r="81">
          <cell r="B81">
            <v>16510</v>
          </cell>
          <cell r="C81">
            <v>1.5</v>
          </cell>
        </row>
        <row r="82">
          <cell r="B82">
            <v>19510</v>
          </cell>
          <cell r="C82">
            <v>1.75</v>
          </cell>
        </row>
        <row r="83">
          <cell r="B83">
            <v>22510</v>
          </cell>
          <cell r="C83">
            <v>2</v>
          </cell>
        </row>
        <row r="84">
          <cell r="B84">
            <v>27010</v>
          </cell>
          <cell r="C84">
            <v>2.5</v>
          </cell>
        </row>
        <row r="85">
          <cell r="B85">
            <v>33010</v>
          </cell>
          <cell r="C85">
            <v>3</v>
          </cell>
        </row>
        <row r="86">
          <cell r="B86">
            <v>39010</v>
          </cell>
          <cell r="C86">
            <v>3.5</v>
          </cell>
        </row>
        <row r="87">
          <cell r="B87">
            <v>45010</v>
          </cell>
          <cell r="C87">
            <v>4</v>
          </cell>
        </row>
        <row r="88">
          <cell r="B88">
            <v>54010</v>
          </cell>
          <cell r="C88">
            <v>5</v>
          </cell>
        </row>
        <row r="89">
          <cell r="B89">
            <v>65010</v>
          </cell>
          <cell r="C89">
            <v>6</v>
          </cell>
        </row>
        <row r="90">
          <cell r="B90">
            <v>81010</v>
          </cell>
          <cell r="C90">
            <v>7.5</v>
          </cell>
        </row>
        <row r="91">
          <cell r="B91">
            <v>96010</v>
          </cell>
          <cell r="C91">
            <v>8.5</v>
          </cell>
        </row>
        <row r="92">
          <cell r="B92">
            <v>111010</v>
          </cell>
          <cell r="C92">
            <v>10</v>
          </cell>
        </row>
        <row r="93">
          <cell r="B93">
            <v>135010</v>
          </cell>
          <cell r="C93">
            <v>12.5</v>
          </cell>
        </row>
        <row r="94">
          <cell r="B94">
            <v>165010</v>
          </cell>
          <cell r="C94">
            <v>15</v>
          </cell>
        </row>
        <row r="95">
          <cell r="B95">
            <v>200010</v>
          </cell>
          <cell r="C95">
            <v>17.5</v>
          </cell>
        </row>
        <row r="96">
          <cell r="B96">
            <v>220010</v>
          </cell>
          <cell r="C96">
            <v>20</v>
          </cell>
        </row>
        <row r="97">
          <cell r="B97">
            <v>270010</v>
          </cell>
          <cell r="C97">
            <v>25</v>
          </cell>
        </row>
        <row r="98">
          <cell r="B98">
            <v>312010</v>
          </cell>
          <cell r="C98">
            <v>27</v>
          </cell>
        </row>
        <row r="99">
          <cell r="B99">
            <v>342010</v>
          </cell>
          <cell r="C99">
            <v>30</v>
          </cell>
        </row>
        <row r="100">
          <cell r="B100">
            <v>390010</v>
          </cell>
          <cell r="C100">
            <v>35</v>
          </cell>
        </row>
        <row r="101">
          <cell r="B101">
            <v>450010</v>
          </cell>
          <cell r="C101">
            <v>40</v>
          </cell>
        </row>
        <row r="102">
          <cell r="B102">
            <v>498010</v>
          </cell>
          <cell r="C102">
            <v>43</v>
          </cell>
        </row>
        <row r="103">
          <cell r="B103">
            <v>540010</v>
          </cell>
          <cell r="C103">
            <v>50</v>
          </cell>
        </row>
        <row r="104">
          <cell r="B104">
            <v>630010</v>
          </cell>
          <cell r="C104">
            <v>55</v>
          </cell>
        </row>
        <row r="105">
          <cell r="B105">
            <v>690010</v>
          </cell>
          <cell r="C105">
            <v>60</v>
          </cell>
        </row>
        <row r="106">
          <cell r="B106">
            <v>780010</v>
          </cell>
          <cell r="C106">
            <v>70</v>
          </cell>
        </row>
        <row r="107">
          <cell r="B107">
            <v>870010</v>
          </cell>
          <cell r="C107">
            <v>75</v>
          </cell>
        </row>
        <row r="108">
          <cell r="B108">
            <v>930010</v>
          </cell>
          <cell r="C108">
            <v>80</v>
          </cell>
        </row>
        <row r="109">
          <cell r="B109">
            <v>990010</v>
          </cell>
          <cell r="C109">
            <v>85</v>
          </cell>
        </row>
        <row r="110">
          <cell r="B110">
            <v>1050010</v>
          </cell>
          <cell r="C110">
            <v>90</v>
          </cell>
        </row>
        <row r="111">
          <cell r="B111">
            <v>1140010</v>
          </cell>
          <cell r="C111">
            <v>100</v>
          </cell>
        </row>
        <row r="112">
          <cell r="B112">
            <v>1230010</v>
          </cell>
          <cell r="C112">
            <v>105</v>
          </cell>
        </row>
        <row r="113">
          <cell r="B113">
            <v>1290010</v>
          </cell>
          <cell r="C113">
            <v>110</v>
          </cell>
        </row>
        <row r="114">
          <cell r="B114">
            <v>1350010</v>
          </cell>
          <cell r="C114">
            <v>115</v>
          </cell>
        </row>
        <row r="115">
          <cell r="B115">
            <v>1440010</v>
          </cell>
          <cell r="C115">
            <v>125</v>
          </cell>
        </row>
        <row r="116">
          <cell r="B116">
            <v>1530010</v>
          </cell>
          <cell r="C116">
            <v>130</v>
          </cell>
        </row>
        <row r="117">
          <cell r="B117">
            <v>1590010</v>
          </cell>
          <cell r="C117">
            <v>135</v>
          </cell>
        </row>
        <row r="118">
          <cell r="B118">
            <v>1650010</v>
          </cell>
          <cell r="C118">
            <v>140</v>
          </cell>
        </row>
        <row r="119">
          <cell r="B119">
            <v>1710010</v>
          </cell>
          <cell r="C119">
            <v>145</v>
          </cell>
        </row>
        <row r="120">
          <cell r="B120">
            <v>1770010</v>
          </cell>
          <cell r="C120">
            <v>150</v>
          </cell>
        </row>
        <row r="121">
          <cell r="B121">
            <v>1830010</v>
          </cell>
          <cell r="C121">
            <v>155</v>
          </cell>
        </row>
        <row r="122">
          <cell r="B122">
            <v>1890010</v>
          </cell>
          <cell r="C122">
            <v>160</v>
          </cell>
        </row>
        <row r="123">
          <cell r="B123">
            <v>1950010</v>
          </cell>
          <cell r="C123">
            <v>165</v>
          </cell>
        </row>
        <row r="124">
          <cell r="B124">
            <v>2010010</v>
          </cell>
          <cell r="C124">
            <v>170</v>
          </cell>
        </row>
        <row r="125">
          <cell r="B125">
            <v>2070010</v>
          </cell>
          <cell r="C125">
            <v>175</v>
          </cell>
        </row>
        <row r="126">
          <cell r="B126">
            <v>2130010</v>
          </cell>
          <cell r="C126">
            <v>180</v>
          </cell>
        </row>
        <row r="127">
          <cell r="B127">
            <v>2190010</v>
          </cell>
          <cell r="C127">
            <v>185</v>
          </cell>
        </row>
        <row r="128">
          <cell r="B128">
            <v>2250010</v>
          </cell>
          <cell r="C128">
            <v>190</v>
          </cell>
        </row>
        <row r="129">
          <cell r="B129">
            <v>2310010</v>
          </cell>
          <cell r="C129">
            <v>195</v>
          </cell>
        </row>
        <row r="130">
          <cell r="B130">
            <v>2370010</v>
          </cell>
          <cell r="C130">
            <v>200</v>
          </cell>
        </row>
        <row r="131">
          <cell r="B131">
            <v>2430010</v>
          </cell>
          <cell r="C131">
            <v>205</v>
          </cell>
        </row>
        <row r="132">
          <cell r="B132">
            <v>2490010</v>
          </cell>
          <cell r="C132">
            <v>210</v>
          </cell>
        </row>
        <row r="133">
          <cell r="B133">
            <v>2550010</v>
          </cell>
          <cell r="C133">
            <v>215</v>
          </cell>
        </row>
        <row r="134">
          <cell r="B134">
            <v>2610010</v>
          </cell>
          <cell r="C134">
            <v>220</v>
          </cell>
        </row>
        <row r="135">
          <cell r="B135">
            <v>2670010</v>
          </cell>
          <cell r="C135">
            <v>225</v>
          </cell>
        </row>
        <row r="136">
          <cell r="B136">
            <v>2730010</v>
          </cell>
          <cell r="C136">
            <v>230</v>
          </cell>
        </row>
        <row r="137">
          <cell r="B137">
            <v>2790010</v>
          </cell>
          <cell r="C137">
            <v>235</v>
          </cell>
        </row>
        <row r="138">
          <cell r="B138">
            <v>2850010</v>
          </cell>
          <cell r="C138">
            <v>240</v>
          </cell>
        </row>
        <row r="139">
          <cell r="B139">
            <v>2910010</v>
          </cell>
          <cell r="C139">
            <v>245</v>
          </cell>
        </row>
        <row r="140">
          <cell r="B140">
            <v>2970010</v>
          </cell>
          <cell r="C140">
            <v>250</v>
          </cell>
        </row>
        <row r="141">
          <cell r="B141">
            <v>3030010</v>
          </cell>
          <cell r="C141">
            <v>255</v>
          </cell>
        </row>
        <row r="142">
          <cell r="B142">
            <v>3090010</v>
          </cell>
          <cell r="C142">
            <v>260</v>
          </cell>
        </row>
        <row r="143">
          <cell r="B143">
            <v>3150010</v>
          </cell>
          <cell r="C143">
            <v>265</v>
          </cell>
        </row>
        <row r="144">
          <cell r="B144">
            <v>3210010</v>
          </cell>
          <cell r="C144">
            <v>270</v>
          </cell>
        </row>
        <row r="145">
          <cell r="B145">
            <v>3270010</v>
          </cell>
          <cell r="C145">
            <v>275</v>
          </cell>
        </row>
        <row r="146">
          <cell r="B146">
            <v>3330010</v>
          </cell>
          <cell r="C146">
            <v>280</v>
          </cell>
        </row>
        <row r="147">
          <cell r="B147">
            <v>3390010</v>
          </cell>
          <cell r="C147">
            <v>285</v>
          </cell>
        </row>
        <row r="148">
          <cell r="B148">
            <v>3450010</v>
          </cell>
          <cell r="C148">
            <v>290</v>
          </cell>
        </row>
        <row r="149">
          <cell r="B149">
            <v>3510010</v>
          </cell>
          <cell r="C149">
            <v>295</v>
          </cell>
        </row>
        <row r="150">
          <cell r="B150">
            <v>3570010</v>
          </cell>
          <cell r="C150">
            <v>300</v>
          </cell>
        </row>
        <row r="151">
          <cell r="B151">
            <v>3630010</v>
          </cell>
          <cell r="C151">
            <v>305</v>
          </cell>
        </row>
        <row r="152">
          <cell r="B152">
            <v>3690010</v>
          </cell>
          <cell r="C152">
            <v>310</v>
          </cell>
        </row>
        <row r="153">
          <cell r="B153">
            <v>3750010</v>
          </cell>
          <cell r="C153">
            <v>315</v>
          </cell>
        </row>
        <row r="154">
          <cell r="B154">
            <v>3810010</v>
          </cell>
          <cell r="C154">
            <v>320</v>
          </cell>
        </row>
        <row r="155">
          <cell r="B155">
            <v>3870010</v>
          </cell>
          <cell r="C155">
            <v>325</v>
          </cell>
        </row>
        <row r="156">
          <cell r="B156">
            <v>3930010</v>
          </cell>
          <cell r="C156">
            <v>330</v>
          </cell>
        </row>
        <row r="157">
          <cell r="B157">
            <v>3990010</v>
          </cell>
          <cell r="C157">
            <v>335</v>
          </cell>
        </row>
        <row r="158">
          <cell r="B158">
            <v>4050010</v>
          </cell>
          <cell r="C158">
            <v>340</v>
          </cell>
        </row>
        <row r="159">
          <cell r="B159">
            <v>4110010</v>
          </cell>
          <cell r="C159">
            <v>345</v>
          </cell>
        </row>
        <row r="160">
          <cell r="B160">
            <v>4170010</v>
          </cell>
          <cell r="C160">
            <v>350</v>
          </cell>
        </row>
        <row r="161">
          <cell r="B161">
            <v>4230010</v>
          </cell>
          <cell r="C161">
            <v>355</v>
          </cell>
        </row>
        <row r="162">
          <cell r="B162">
            <v>4290010</v>
          </cell>
          <cell r="C162">
            <v>360</v>
          </cell>
        </row>
        <row r="163">
          <cell r="B163">
            <v>4350010</v>
          </cell>
          <cell r="C163">
            <v>365</v>
          </cell>
        </row>
        <row r="164">
          <cell r="B164">
            <v>4410010</v>
          </cell>
          <cell r="C164">
            <v>370</v>
          </cell>
        </row>
      </sheetData>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ncats"/>
      <sheetName val="BOM"/>
      <sheetName val="SUBMITALS"/>
      <sheetName val="Sheet1"/>
      <sheetName val="Sage 1"/>
      <sheetName val="Sage 2"/>
      <sheetName val="Sage 3"/>
      <sheetName val="Sage 4"/>
      <sheetName val="Sage 5"/>
      <sheetName val="Tristar"/>
      <sheetName val="ATEK EXIT"/>
      <sheetName val="EPA"/>
      <sheetName val="RUUD"/>
      <sheetName val="4N"/>
      <sheetName val="3N"/>
      <sheetName val="2N"/>
      <sheetName val="1N"/>
      <sheetName val="4L"/>
      <sheetName val="3L"/>
      <sheetName val="2L"/>
      <sheetName val="1L"/>
      <sheetName val="3H"/>
      <sheetName val="2H"/>
      <sheetName val="1N_8Ft"/>
      <sheetName val="2N_8Ft"/>
      <sheetName val="4H"/>
      <sheetName val="TCP FIXTURES"/>
      <sheetName val="TCP Lamps"/>
    </sheetNames>
    <sheetDataSet>
      <sheetData sheetId="0" refreshError="1"/>
      <sheetData sheetId="1" refreshError="1">
        <row r="1">
          <cell r="A1" t="str">
            <v>Materials</v>
          </cell>
          <cell r="B1" t="str">
            <v>TOTAL</v>
          </cell>
          <cell r="C1" t="str">
            <v>TOTAL</v>
          </cell>
          <cell r="D1" t="str">
            <v>TOTAL</v>
          </cell>
          <cell r="E1" t="str">
            <v>TOTAL</v>
          </cell>
          <cell r="F1" t="str">
            <v>TOTAL</v>
          </cell>
          <cell r="G1" t="str">
            <v>GRAND</v>
          </cell>
          <cell r="I1" t="str">
            <v>post</v>
          </cell>
        </row>
        <row r="2">
          <cell r="A2" t="str">
            <v>Ballasts and Fixtures</v>
          </cell>
          <cell r="B2" t="str">
            <v>SAGE 1</v>
          </cell>
          <cell r="C2" t="str">
            <v>SAGE 2</v>
          </cell>
          <cell r="D2" t="str">
            <v>SAGE 3</v>
          </cell>
          <cell r="E2" t="str">
            <v>SAGE 4</v>
          </cell>
          <cell r="F2" t="str">
            <v>SAGE 5</v>
          </cell>
          <cell r="G2" t="str">
            <v>TOTAL</v>
          </cell>
          <cell r="I2" t="str">
            <v>concatenate</v>
          </cell>
        </row>
        <row r="3">
          <cell r="A3" t="str">
            <v>15/23/32W CF/SI 3-WAY</v>
          </cell>
          <cell r="B3">
            <v>0</v>
          </cell>
          <cell r="C3">
            <v>16</v>
          </cell>
          <cell r="D3">
            <v>0</v>
          </cell>
          <cell r="E3">
            <v>5</v>
          </cell>
          <cell r="F3">
            <v>0</v>
          </cell>
          <cell r="G3">
            <v>21</v>
          </cell>
          <cell r="H3" t="str">
            <v>N/A</v>
          </cell>
          <cell r="I3" t="str">
            <v>23CF3Wb</v>
          </cell>
          <cell r="J3">
            <v>15</v>
          </cell>
        </row>
        <row r="4">
          <cell r="A4" t="str">
            <v>15W CF/SI</v>
          </cell>
          <cell r="B4">
            <v>286</v>
          </cell>
          <cell r="C4">
            <v>117</v>
          </cell>
          <cell r="D4">
            <v>129</v>
          </cell>
          <cell r="E4">
            <v>37</v>
          </cell>
          <cell r="F4">
            <v>3</v>
          </cell>
          <cell r="G4">
            <v>572</v>
          </cell>
          <cell r="H4" t="str">
            <v>N/A</v>
          </cell>
          <cell r="I4" t="str">
            <v>15CFb</v>
          </cell>
          <cell r="J4">
            <v>56</v>
          </cell>
        </row>
        <row r="5">
          <cell r="A5" t="str">
            <v>18W CF/SI</v>
          </cell>
          <cell r="B5">
            <v>4</v>
          </cell>
          <cell r="C5">
            <v>18</v>
          </cell>
          <cell r="D5">
            <v>26</v>
          </cell>
          <cell r="E5">
            <v>54</v>
          </cell>
          <cell r="F5">
            <v>6</v>
          </cell>
          <cell r="G5">
            <v>108</v>
          </cell>
          <cell r="H5" t="str">
            <v>N/A</v>
          </cell>
          <cell r="I5" t="str">
            <v>18CFb</v>
          </cell>
          <cell r="J5">
            <v>54</v>
          </cell>
        </row>
        <row r="6">
          <cell r="A6" t="str">
            <v>1LT-RE-LAMP ONLY</v>
          </cell>
          <cell r="B6">
            <v>0</v>
          </cell>
          <cell r="C6">
            <v>3</v>
          </cell>
          <cell r="D6">
            <v>0</v>
          </cell>
          <cell r="E6">
            <v>0</v>
          </cell>
          <cell r="F6">
            <v>0</v>
          </cell>
          <cell r="G6">
            <v>3</v>
          </cell>
          <cell r="H6" t="str">
            <v>N/A</v>
          </cell>
          <cell r="I6" t="str">
            <v>1T8Lrel</v>
          </cell>
          <cell r="J6">
            <v>36</v>
          </cell>
        </row>
        <row r="7">
          <cell r="A7" t="str">
            <v>1LT-RE-LAMP ONLY</v>
          </cell>
          <cell r="B7">
            <v>40</v>
          </cell>
          <cell r="C7">
            <v>48</v>
          </cell>
          <cell r="D7">
            <v>15</v>
          </cell>
          <cell r="E7">
            <v>45</v>
          </cell>
          <cell r="F7">
            <v>0</v>
          </cell>
          <cell r="G7">
            <v>148</v>
          </cell>
          <cell r="H7" t="str">
            <v>N/A</v>
          </cell>
          <cell r="I7" t="str">
            <v>1t8rel</v>
          </cell>
          <cell r="J7">
            <v>45</v>
          </cell>
        </row>
        <row r="8">
          <cell r="A8" t="str">
            <v>1LT-RLRB F17/T8</v>
          </cell>
          <cell r="B8">
            <v>393</v>
          </cell>
          <cell r="C8">
            <v>10</v>
          </cell>
          <cell r="D8">
            <v>45.4</v>
          </cell>
          <cell r="E8">
            <v>33</v>
          </cell>
          <cell r="F8">
            <v>0</v>
          </cell>
          <cell r="G8">
            <v>481.4</v>
          </cell>
          <cell r="H8" t="str">
            <v>E29</v>
          </cell>
          <cell r="I8" t="str">
            <v>1F17b</v>
          </cell>
          <cell r="J8">
            <v>53</v>
          </cell>
        </row>
        <row r="9">
          <cell r="A9" t="str">
            <v>1LT-RLRB LOW</v>
          </cell>
          <cell r="B9">
            <v>16</v>
          </cell>
          <cell r="C9">
            <v>49</v>
          </cell>
          <cell r="D9">
            <v>76</v>
          </cell>
          <cell r="E9">
            <v>92</v>
          </cell>
          <cell r="F9">
            <v>0</v>
          </cell>
          <cell r="G9">
            <v>233</v>
          </cell>
          <cell r="H9" t="str">
            <v>E29</v>
          </cell>
          <cell r="I9" t="str">
            <v>1T8Lb</v>
          </cell>
          <cell r="J9">
            <v>50</v>
          </cell>
        </row>
        <row r="10">
          <cell r="A10" t="str">
            <v>1X8 2L F32/T8 REFL KIT</v>
          </cell>
          <cell r="B10">
            <v>0</v>
          </cell>
          <cell r="C10">
            <v>2</v>
          </cell>
          <cell r="D10">
            <v>0</v>
          </cell>
          <cell r="E10">
            <v>0</v>
          </cell>
          <cell r="F10">
            <v>0</v>
          </cell>
          <cell r="G10">
            <v>2</v>
          </cell>
          <cell r="H10" t="str">
            <v>E29</v>
          </cell>
          <cell r="I10" t="str">
            <v>18rk2b</v>
          </cell>
          <cell r="J10">
            <v>60</v>
          </cell>
        </row>
        <row r="11">
          <cell r="A11" t="str">
            <v>1X8 2L F32/T8 REFL KIT LOW</v>
          </cell>
          <cell r="B11">
            <v>0</v>
          </cell>
          <cell r="C11">
            <v>0</v>
          </cell>
          <cell r="D11">
            <v>6</v>
          </cell>
          <cell r="E11">
            <v>19</v>
          </cell>
          <cell r="F11">
            <v>0</v>
          </cell>
          <cell r="G11">
            <v>25</v>
          </cell>
          <cell r="H11" t="str">
            <v>E29</v>
          </cell>
          <cell r="I11" t="str">
            <v>2rklb</v>
          </cell>
          <cell r="J11">
            <v>59</v>
          </cell>
        </row>
        <row r="12">
          <cell r="A12" t="str">
            <v>1X8 4L LOW REFL KIT</v>
          </cell>
          <cell r="B12">
            <v>0</v>
          </cell>
          <cell r="C12">
            <v>0</v>
          </cell>
          <cell r="D12">
            <v>9</v>
          </cell>
          <cell r="E12">
            <v>0</v>
          </cell>
          <cell r="F12">
            <v>0</v>
          </cell>
          <cell r="G12">
            <v>9</v>
          </cell>
          <cell r="H12" t="str">
            <v>E29</v>
          </cell>
          <cell r="I12" t="str">
            <v>4RKLb</v>
          </cell>
          <cell r="J12">
            <v>35</v>
          </cell>
        </row>
        <row r="13">
          <cell r="A13" t="str">
            <v>1X8 4L ULTRA LOW REFL KIT</v>
          </cell>
          <cell r="B13">
            <v>0</v>
          </cell>
          <cell r="C13">
            <v>0</v>
          </cell>
          <cell r="D13">
            <v>13</v>
          </cell>
          <cell r="E13">
            <v>0</v>
          </cell>
          <cell r="F13">
            <v>0</v>
          </cell>
          <cell r="G13">
            <v>13</v>
          </cell>
          <cell r="H13" t="str">
            <v>E29</v>
          </cell>
          <cell r="I13" t="str">
            <v>4rkulb</v>
          </cell>
          <cell r="J13">
            <v>5</v>
          </cell>
        </row>
        <row r="14">
          <cell r="A14" t="str">
            <v>20W CF/SI</v>
          </cell>
          <cell r="B14">
            <v>86</v>
          </cell>
          <cell r="C14">
            <v>66</v>
          </cell>
          <cell r="D14">
            <v>102</v>
          </cell>
          <cell r="E14">
            <v>89</v>
          </cell>
          <cell r="F14">
            <v>0</v>
          </cell>
          <cell r="G14">
            <v>343</v>
          </cell>
          <cell r="H14" t="str">
            <v>N/A</v>
          </cell>
          <cell r="I14" t="str">
            <v>20CFb</v>
          </cell>
          <cell r="J14">
            <v>43</v>
          </cell>
        </row>
        <row r="15">
          <cell r="A15" t="str">
            <v>23W CF/SI</v>
          </cell>
          <cell r="B15">
            <v>1</v>
          </cell>
          <cell r="C15">
            <v>7</v>
          </cell>
          <cell r="D15">
            <v>0</v>
          </cell>
          <cell r="E15">
            <v>4</v>
          </cell>
          <cell r="F15">
            <v>0</v>
          </cell>
          <cell r="G15">
            <v>12</v>
          </cell>
          <cell r="H15" t="str">
            <v>N/A</v>
          </cell>
          <cell r="I15" t="str">
            <v>23CFb</v>
          </cell>
          <cell r="J15">
            <v>39</v>
          </cell>
        </row>
        <row r="16">
          <cell r="A16" t="str">
            <v>23W CF/SI DIMMABLE</v>
          </cell>
          <cell r="B16">
            <v>34</v>
          </cell>
          <cell r="C16">
            <v>0</v>
          </cell>
          <cell r="D16">
            <v>0</v>
          </cell>
          <cell r="E16">
            <v>0</v>
          </cell>
          <cell r="F16">
            <v>0</v>
          </cell>
          <cell r="G16">
            <v>34</v>
          </cell>
          <cell r="H16" t="str">
            <v>N/A</v>
          </cell>
          <cell r="I16" t="str">
            <v>23DCFb</v>
          </cell>
          <cell r="J16">
            <v>37</v>
          </cell>
        </row>
        <row r="17">
          <cell r="A17" t="str">
            <v>2L F17/T8 RE-LAMP ONLY</v>
          </cell>
          <cell r="B17">
            <v>0</v>
          </cell>
          <cell r="C17">
            <v>0</v>
          </cell>
          <cell r="D17">
            <v>0</v>
          </cell>
          <cell r="E17">
            <v>7</v>
          </cell>
          <cell r="F17">
            <v>0</v>
          </cell>
          <cell r="G17">
            <v>7</v>
          </cell>
          <cell r="H17" t="str">
            <v>N/A</v>
          </cell>
          <cell r="I17" t="str">
            <v>2F17REL</v>
          </cell>
          <cell r="J17">
            <v>17</v>
          </cell>
        </row>
        <row r="18">
          <cell r="A18" t="str">
            <v>2L F32/T8 RE-LAMP ONLY</v>
          </cell>
          <cell r="B18">
            <v>0</v>
          </cell>
          <cell r="C18">
            <v>68</v>
          </cell>
          <cell r="D18">
            <v>115</v>
          </cell>
          <cell r="E18">
            <v>0</v>
          </cell>
          <cell r="F18">
            <v>0</v>
          </cell>
          <cell r="G18">
            <v>183</v>
          </cell>
          <cell r="H18" t="str">
            <v>N/A</v>
          </cell>
          <cell r="I18" t="str">
            <v>2t8rel</v>
          </cell>
          <cell r="J18">
            <v>52</v>
          </cell>
        </row>
        <row r="19">
          <cell r="A19" t="str">
            <v>2L-RLRB U6/T8 LOW</v>
          </cell>
          <cell r="B19">
            <v>5</v>
          </cell>
          <cell r="C19">
            <v>2</v>
          </cell>
          <cell r="D19">
            <v>13</v>
          </cell>
          <cell r="E19">
            <v>34</v>
          </cell>
          <cell r="F19">
            <v>0</v>
          </cell>
          <cell r="G19">
            <v>54</v>
          </cell>
          <cell r="H19" t="str">
            <v>E29</v>
          </cell>
          <cell r="I19" t="str">
            <v>2UT8Lb</v>
          </cell>
          <cell r="J19">
            <v>18</v>
          </cell>
        </row>
        <row r="20">
          <cell r="A20" t="str">
            <v>2LT- RLRB TANDEM LOW</v>
          </cell>
          <cell r="B20">
            <v>0</v>
          </cell>
          <cell r="C20">
            <v>4</v>
          </cell>
          <cell r="D20">
            <v>0</v>
          </cell>
          <cell r="E20">
            <v>0</v>
          </cell>
          <cell r="F20">
            <v>0</v>
          </cell>
          <cell r="G20">
            <v>4</v>
          </cell>
          <cell r="H20" t="str">
            <v>E29</v>
          </cell>
          <cell r="I20" t="str">
            <v>2t8l2tl</v>
          </cell>
          <cell r="J20">
            <v>44</v>
          </cell>
        </row>
        <row r="21">
          <cell r="A21" t="str">
            <v>2LT-RLRB F17/T8 LOW</v>
          </cell>
          <cell r="B21">
            <v>41</v>
          </cell>
          <cell r="C21">
            <v>18</v>
          </cell>
          <cell r="D21">
            <v>42</v>
          </cell>
          <cell r="E21">
            <v>1</v>
          </cell>
          <cell r="F21">
            <v>0</v>
          </cell>
          <cell r="G21">
            <v>102</v>
          </cell>
          <cell r="H21" t="str">
            <v>E29</v>
          </cell>
          <cell r="I21" t="str">
            <v>2F17Lb</v>
          </cell>
          <cell r="J21">
            <v>33</v>
          </cell>
        </row>
        <row r="22">
          <cell r="A22" t="str">
            <v>2LT-RLRB F17/T8 W/REFL</v>
          </cell>
          <cell r="B22">
            <v>0</v>
          </cell>
          <cell r="C22">
            <v>0</v>
          </cell>
          <cell r="D22">
            <v>0</v>
          </cell>
          <cell r="E22">
            <v>1</v>
          </cell>
          <cell r="F22">
            <v>0</v>
          </cell>
          <cell r="G22">
            <v>1</v>
          </cell>
          <cell r="H22" t="str">
            <v>E29</v>
          </cell>
          <cell r="I22" t="str">
            <v>2F17Rb</v>
          </cell>
          <cell r="J22">
            <v>4</v>
          </cell>
        </row>
        <row r="23">
          <cell r="A23" t="str">
            <v>2LT-RLRB F25/T8 LOW</v>
          </cell>
          <cell r="B23">
            <v>7</v>
          </cell>
          <cell r="C23">
            <v>0</v>
          </cell>
          <cell r="D23">
            <v>0</v>
          </cell>
          <cell r="E23">
            <v>0</v>
          </cell>
          <cell r="F23">
            <v>0</v>
          </cell>
          <cell r="G23">
            <v>7</v>
          </cell>
          <cell r="H23" t="str">
            <v>E29</v>
          </cell>
          <cell r="I23" t="str">
            <v>2F25Lb</v>
          </cell>
          <cell r="J23">
            <v>30</v>
          </cell>
        </row>
        <row r="24">
          <cell r="A24" t="str">
            <v>2LT-RLRB HPB</v>
          </cell>
          <cell r="B24">
            <v>0</v>
          </cell>
          <cell r="C24">
            <v>1</v>
          </cell>
          <cell r="D24">
            <v>0</v>
          </cell>
          <cell r="E24">
            <v>0</v>
          </cell>
          <cell r="F24">
            <v>0</v>
          </cell>
          <cell r="G24">
            <v>1</v>
          </cell>
          <cell r="H24" t="str">
            <v>E29</v>
          </cell>
          <cell r="I24" t="str">
            <v>2t8hb</v>
          </cell>
          <cell r="J24">
            <v>21</v>
          </cell>
        </row>
        <row r="25">
          <cell r="A25" t="str">
            <v>2LT-RLRB HPB W/2X4 REFL</v>
          </cell>
          <cell r="B25">
            <v>27</v>
          </cell>
          <cell r="C25">
            <v>0</v>
          </cell>
          <cell r="D25">
            <v>3</v>
          </cell>
          <cell r="E25">
            <v>0</v>
          </cell>
          <cell r="F25">
            <v>0</v>
          </cell>
          <cell r="G25">
            <v>30</v>
          </cell>
          <cell r="H25" t="str">
            <v>E29</v>
          </cell>
          <cell r="I25" t="str">
            <v>2t8hBHR</v>
          </cell>
          <cell r="J25">
            <v>29</v>
          </cell>
        </row>
        <row r="26">
          <cell r="A26" t="str">
            <v>2LT-RLRB LOW</v>
          </cell>
          <cell r="B26">
            <v>313</v>
          </cell>
          <cell r="C26">
            <v>109</v>
          </cell>
          <cell r="D26">
            <v>181</v>
          </cell>
          <cell r="E26">
            <v>466</v>
          </cell>
          <cell r="F26">
            <v>5</v>
          </cell>
          <cell r="G26">
            <v>1074</v>
          </cell>
          <cell r="H26" t="str">
            <v>E29</v>
          </cell>
          <cell r="I26" t="str">
            <v>2T8Lb</v>
          </cell>
          <cell r="J26">
            <v>25</v>
          </cell>
        </row>
        <row r="27">
          <cell r="A27" t="str">
            <v>3L F32/T8 RE-LAMP ONLY</v>
          </cell>
          <cell r="B27">
            <v>0</v>
          </cell>
          <cell r="C27">
            <v>37</v>
          </cell>
          <cell r="D27">
            <v>0</v>
          </cell>
          <cell r="E27">
            <v>0</v>
          </cell>
          <cell r="F27">
            <v>0</v>
          </cell>
          <cell r="G27">
            <v>37</v>
          </cell>
          <cell r="H27" t="str">
            <v>N/A</v>
          </cell>
          <cell r="I27" t="str">
            <v>3t8rel</v>
          </cell>
          <cell r="J27">
            <v>9</v>
          </cell>
        </row>
        <row r="28">
          <cell r="A28" t="str">
            <v>3L RLRB LOW</v>
          </cell>
          <cell r="B28">
            <v>0</v>
          </cell>
          <cell r="C28">
            <v>0</v>
          </cell>
          <cell r="D28">
            <v>51</v>
          </cell>
          <cell r="E28">
            <v>121</v>
          </cell>
          <cell r="F28">
            <v>0</v>
          </cell>
          <cell r="G28">
            <v>172</v>
          </cell>
          <cell r="H28" t="str">
            <v>E29</v>
          </cell>
          <cell r="I28" t="str">
            <v>3T8Lb</v>
          </cell>
          <cell r="J28">
            <v>1</v>
          </cell>
        </row>
        <row r="29">
          <cell r="A29" t="str">
            <v>3L-RLRB TANDEM LOW</v>
          </cell>
          <cell r="B29">
            <v>3</v>
          </cell>
          <cell r="C29">
            <v>6</v>
          </cell>
          <cell r="D29">
            <v>11</v>
          </cell>
          <cell r="E29">
            <v>23</v>
          </cell>
          <cell r="F29">
            <v>0</v>
          </cell>
          <cell r="G29">
            <v>43</v>
          </cell>
          <cell r="H29" t="str">
            <v>E29</v>
          </cell>
          <cell r="I29" t="str">
            <v>3t8l3tl</v>
          </cell>
          <cell r="J29">
            <v>14</v>
          </cell>
        </row>
        <row r="30">
          <cell r="A30" t="str">
            <v>44W CF/SI</v>
          </cell>
          <cell r="B30">
            <v>14</v>
          </cell>
          <cell r="C30">
            <v>0</v>
          </cell>
          <cell r="D30">
            <v>9</v>
          </cell>
          <cell r="E30">
            <v>0</v>
          </cell>
          <cell r="F30">
            <v>0</v>
          </cell>
          <cell r="G30">
            <v>23</v>
          </cell>
          <cell r="H30" t="str">
            <v>N/A</v>
          </cell>
          <cell r="I30" t="str">
            <v>44cfb</v>
          </cell>
          <cell r="J30">
            <v>12</v>
          </cell>
        </row>
        <row r="31">
          <cell r="A31" t="str">
            <v>4L RLRB LOW</v>
          </cell>
          <cell r="B31">
            <v>59</v>
          </cell>
          <cell r="C31">
            <v>18</v>
          </cell>
          <cell r="D31">
            <v>12</v>
          </cell>
          <cell r="E31">
            <v>29</v>
          </cell>
          <cell r="F31">
            <v>0</v>
          </cell>
          <cell r="G31">
            <v>118</v>
          </cell>
          <cell r="H31" t="str">
            <v>E29</v>
          </cell>
          <cell r="I31" t="str">
            <v>4t8lb</v>
          </cell>
          <cell r="J31">
            <v>9</v>
          </cell>
        </row>
        <row r="32">
          <cell r="A32" t="str">
            <v>4L-RLRB TANDEM LOW</v>
          </cell>
          <cell r="B32">
            <v>80</v>
          </cell>
          <cell r="C32">
            <v>18</v>
          </cell>
          <cell r="D32">
            <v>98</v>
          </cell>
          <cell r="E32">
            <v>47</v>
          </cell>
          <cell r="F32">
            <v>0</v>
          </cell>
          <cell r="G32">
            <v>243</v>
          </cell>
          <cell r="H32" t="str">
            <v>E29</v>
          </cell>
          <cell r="I32" t="str">
            <v>4t8ltl</v>
          </cell>
          <cell r="J32">
            <v>8</v>
          </cell>
        </row>
        <row r="33">
          <cell r="A33" t="str">
            <v>4LT-RLRB F17/T8 LOW</v>
          </cell>
          <cell r="B33">
            <v>4</v>
          </cell>
          <cell r="C33">
            <v>1</v>
          </cell>
          <cell r="D33">
            <v>0</v>
          </cell>
          <cell r="E33">
            <v>0</v>
          </cell>
          <cell r="F33">
            <v>0</v>
          </cell>
          <cell r="G33">
            <v>5</v>
          </cell>
          <cell r="H33" t="str">
            <v>E29</v>
          </cell>
          <cell r="I33" t="str">
            <v>4f17lb</v>
          </cell>
          <cell r="J33">
            <v>11</v>
          </cell>
        </row>
        <row r="34">
          <cell r="A34" t="str">
            <v>4LT-RLRB F25/T8 LOW</v>
          </cell>
          <cell r="B34">
            <v>1</v>
          </cell>
          <cell r="C34">
            <v>0</v>
          </cell>
          <cell r="D34">
            <v>0</v>
          </cell>
          <cell r="E34">
            <v>0</v>
          </cell>
          <cell r="F34">
            <v>0</v>
          </cell>
          <cell r="G34">
            <v>1</v>
          </cell>
          <cell r="H34" t="str">
            <v>E29</v>
          </cell>
          <cell r="I34" t="str">
            <v>4F25Lb</v>
          </cell>
          <cell r="J34">
            <v>10</v>
          </cell>
        </row>
        <row r="35">
          <cell r="A35" t="str">
            <v>LED RETROFIT KIT</v>
          </cell>
          <cell r="B35">
            <v>4</v>
          </cell>
          <cell r="C35">
            <v>4</v>
          </cell>
          <cell r="D35">
            <v>0</v>
          </cell>
          <cell r="E35">
            <v>6</v>
          </cell>
          <cell r="F35">
            <v>0</v>
          </cell>
          <cell r="G35">
            <v>14</v>
          </cell>
          <cell r="H35" t="str">
            <v>E33</v>
          </cell>
          <cell r="I35" t="str">
            <v>RXb</v>
          </cell>
          <cell r="J35">
            <v>1</v>
          </cell>
        </row>
        <row r="36">
          <cell r="A36" t="str">
            <v>NEW 100W MS PARAFLOODS</v>
          </cell>
          <cell r="B36">
            <v>0</v>
          </cell>
          <cell r="C36">
            <v>0</v>
          </cell>
          <cell r="D36">
            <v>1</v>
          </cell>
          <cell r="E36">
            <v>0</v>
          </cell>
          <cell r="F36">
            <v>0</v>
          </cell>
          <cell r="G36">
            <v>1</v>
          </cell>
          <cell r="H36" t="str">
            <v>E32</v>
          </cell>
          <cell r="I36" t="str">
            <v>100mspara100ms</v>
          </cell>
          <cell r="J36">
            <v>12</v>
          </cell>
        </row>
        <row r="37">
          <cell r="A37" t="str">
            <v>NEW 150W MS UPLIGHT WALL SCONCE</v>
          </cell>
          <cell r="B37">
            <v>0</v>
          </cell>
          <cell r="C37">
            <v>6</v>
          </cell>
          <cell r="D37">
            <v>0</v>
          </cell>
          <cell r="E37">
            <v>0</v>
          </cell>
          <cell r="F37">
            <v>0</v>
          </cell>
          <cell r="G37">
            <v>6</v>
          </cell>
          <cell r="H37" t="str">
            <v>E30</v>
          </cell>
          <cell r="I37" t="str">
            <v>150msws150msup</v>
          </cell>
          <cell r="J37">
            <v>64</v>
          </cell>
        </row>
        <row r="38">
          <cell r="A38" t="str">
            <v>NEW 175W MS PARAFLOOD</v>
          </cell>
          <cell r="B38">
            <v>0</v>
          </cell>
          <cell r="C38">
            <v>1</v>
          </cell>
          <cell r="D38">
            <v>1</v>
          </cell>
          <cell r="E38">
            <v>0</v>
          </cell>
          <cell r="F38">
            <v>0</v>
          </cell>
          <cell r="G38">
            <v>2</v>
          </cell>
          <cell r="H38" t="str">
            <v>E32</v>
          </cell>
          <cell r="I38" t="str">
            <v>175mspara175ms</v>
          </cell>
          <cell r="J38">
            <v>62</v>
          </cell>
        </row>
        <row r="39">
          <cell r="A39" t="str">
            <v>NEW 1X12 3L HPB WRAPS W/REFL</v>
          </cell>
          <cell r="B39">
            <v>0</v>
          </cell>
          <cell r="C39">
            <v>3</v>
          </cell>
          <cell r="D39">
            <v>10</v>
          </cell>
          <cell r="E39">
            <v>0</v>
          </cell>
          <cell r="F39">
            <v>0</v>
          </cell>
          <cell r="G39">
            <v>13</v>
          </cell>
          <cell r="H39" t="str">
            <v>E27</v>
          </cell>
          <cell r="I39" t="str">
            <v>3t8hw1123hr</v>
          </cell>
          <cell r="J39">
            <v>1</v>
          </cell>
        </row>
        <row r="40">
          <cell r="A40" t="str">
            <v>NEW 1X12 3L WALL SCONCE LOW</v>
          </cell>
          <cell r="B40">
            <v>0</v>
          </cell>
          <cell r="C40">
            <v>1</v>
          </cell>
          <cell r="D40">
            <v>0</v>
          </cell>
          <cell r="E40">
            <v>0</v>
          </cell>
          <cell r="F40">
            <v>0</v>
          </cell>
          <cell r="G40">
            <v>1</v>
          </cell>
          <cell r="H40" t="str">
            <v>E27</v>
          </cell>
          <cell r="I40" t="str">
            <v>3t8lws1123l</v>
          </cell>
          <cell r="J40">
            <v>8</v>
          </cell>
        </row>
        <row r="41">
          <cell r="A41" t="str">
            <v>NEW 1X12 3L WRAPS LOW</v>
          </cell>
          <cell r="B41">
            <v>0</v>
          </cell>
          <cell r="C41">
            <v>2</v>
          </cell>
          <cell r="D41">
            <v>0</v>
          </cell>
          <cell r="E41">
            <v>0</v>
          </cell>
          <cell r="F41">
            <v>0</v>
          </cell>
          <cell r="G41">
            <v>2</v>
          </cell>
          <cell r="H41" t="str">
            <v>E27</v>
          </cell>
          <cell r="I41" t="str">
            <v>3T8LW1123L</v>
          </cell>
          <cell r="J41">
            <v>11</v>
          </cell>
        </row>
        <row r="42">
          <cell r="A42" t="str">
            <v>NEW 1X12 6L VANITY LOW</v>
          </cell>
          <cell r="B42">
            <v>0</v>
          </cell>
          <cell r="C42">
            <v>0</v>
          </cell>
          <cell r="D42">
            <v>2</v>
          </cell>
          <cell r="E42">
            <v>0</v>
          </cell>
          <cell r="F42">
            <v>0</v>
          </cell>
          <cell r="G42">
            <v>2</v>
          </cell>
          <cell r="H42" t="str">
            <v>E27</v>
          </cell>
          <cell r="I42" t="str">
            <v>6t8lvn1126l</v>
          </cell>
          <cell r="J42">
            <v>46</v>
          </cell>
        </row>
        <row r="43">
          <cell r="A43" t="str">
            <v>NEW 1X16 4L WRAPS LOW</v>
          </cell>
          <cell r="B43">
            <v>2</v>
          </cell>
          <cell r="C43">
            <v>0</v>
          </cell>
          <cell r="D43">
            <v>0</v>
          </cell>
          <cell r="E43">
            <v>22</v>
          </cell>
          <cell r="F43">
            <v>0</v>
          </cell>
          <cell r="G43">
            <v>24</v>
          </cell>
          <cell r="H43" t="str">
            <v>E27</v>
          </cell>
          <cell r="I43" t="str">
            <v>4t8lw1164l</v>
          </cell>
          <cell r="J43">
            <v>7</v>
          </cell>
        </row>
        <row r="44">
          <cell r="A44" t="str">
            <v>NEW 1X2 1L F17/T8 VANITY</v>
          </cell>
          <cell r="B44">
            <v>34</v>
          </cell>
          <cell r="C44">
            <v>6</v>
          </cell>
          <cell r="D44">
            <v>13</v>
          </cell>
          <cell r="E44">
            <v>44</v>
          </cell>
          <cell r="F44">
            <v>0</v>
          </cell>
          <cell r="G44">
            <v>97</v>
          </cell>
          <cell r="H44" t="str">
            <v>E27</v>
          </cell>
          <cell r="I44" t="str">
            <v>1F17vn121</v>
          </cell>
          <cell r="J44">
            <v>52</v>
          </cell>
        </row>
        <row r="45">
          <cell r="A45" t="str">
            <v>NEW 1X2 1L F17/T8 WALL SCONCE</v>
          </cell>
          <cell r="B45">
            <v>0</v>
          </cell>
          <cell r="C45">
            <v>0</v>
          </cell>
          <cell r="D45">
            <v>14</v>
          </cell>
          <cell r="E45">
            <v>0</v>
          </cell>
          <cell r="F45">
            <v>0</v>
          </cell>
          <cell r="G45">
            <v>14</v>
          </cell>
          <cell r="H45" t="str">
            <v>E27</v>
          </cell>
          <cell r="I45" t="str">
            <v>1F17ws121</v>
          </cell>
          <cell r="J45">
            <v>44</v>
          </cell>
        </row>
        <row r="46">
          <cell r="A46" t="str">
            <v>NEW 1X2 1L F17/T8 WRAP</v>
          </cell>
          <cell r="B46">
            <v>185</v>
          </cell>
          <cell r="C46">
            <v>49</v>
          </cell>
          <cell r="D46">
            <v>116</v>
          </cell>
          <cell r="E46">
            <v>95</v>
          </cell>
          <cell r="F46">
            <v>0</v>
          </cell>
          <cell r="G46">
            <v>445</v>
          </cell>
          <cell r="H46" t="str">
            <v>E27</v>
          </cell>
          <cell r="I46" t="str">
            <v>1F17w121</v>
          </cell>
          <cell r="J46">
            <v>51</v>
          </cell>
        </row>
        <row r="47">
          <cell r="A47" t="str">
            <v>NEW 1X2 1L F17/T8 WRAP W/PULL STRING</v>
          </cell>
          <cell r="B47">
            <v>0</v>
          </cell>
          <cell r="C47">
            <v>3</v>
          </cell>
          <cell r="D47">
            <v>0</v>
          </cell>
          <cell r="E47">
            <v>1</v>
          </cell>
          <cell r="F47">
            <v>0</v>
          </cell>
          <cell r="G47">
            <v>4</v>
          </cell>
          <cell r="H47" t="str">
            <v>E27</v>
          </cell>
          <cell r="I47" t="str">
            <v>1f17w121ps</v>
          </cell>
          <cell r="J47">
            <v>55</v>
          </cell>
        </row>
        <row r="48">
          <cell r="A48" t="str">
            <v>NEW 1X2 2L WALL SCONCE LOW</v>
          </cell>
          <cell r="B48">
            <v>1</v>
          </cell>
          <cell r="C48">
            <v>0</v>
          </cell>
          <cell r="D48">
            <v>0</v>
          </cell>
          <cell r="E48">
            <v>0</v>
          </cell>
          <cell r="F48">
            <v>0</v>
          </cell>
          <cell r="G48">
            <v>1</v>
          </cell>
          <cell r="H48" t="str">
            <v>E27</v>
          </cell>
          <cell r="I48" t="str">
            <v>2F17Lws122L</v>
          </cell>
          <cell r="J48">
            <v>32</v>
          </cell>
        </row>
        <row r="49">
          <cell r="A49" t="str">
            <v>NEW 1X24 6L WRAPS HPB W/REFL</v>
          </cell>
          <cell r="B49">
            <v>6</v>
          </cell>
          <cell r="C49">
            <v>0</v>
          </cell>
          <cell r="D49">
            <v>0</v>
          </cell>
          <cell r="E49">
            <v>8</v>
          </cell>
          <cell r="F49">
            <v>0</v>
          </cell>
          <cell r="G49">
            <v>14</v>
          </cell>
          <cell r="H49" t="str">
            <v>E27</v>
          </cell>
          <cell r="I49" t="str">
            <v>6t8hw1246hr</v>
          </cell>
          <cell r="J49">
            <v>4</v>
          </cell>
        </row>
        <row r="50">
          <cell r="A50" t="str">
            <v>NEW 1X24 6L WRAPS ULTRA LOW</v>
          </cell>
          <cell r="B50">
            <v>0</v>
          </cell>
          <cell r="C50">
            <v>0</v>
          </cell>
          <cell r="D50">
            <v>0</v>
          </cell>
          <cell r="E50">
            <v>8</v>
          </cell>
          <cell r="F50">
            <v>0</v>
          </cell>
          <cell r="G50">
            <v>8</v>
          </cell>
          <cell r="H50" t="str">
            <v>E27</v>
          </cell>
          <cell r="I50" t="str">
            <v>6t8lw1246l</v>
          </cell>
          <cell r="J50">
            <v>5</v>
          </cell>
        </row>
        <row r="51">
          <cell r="A51" t="str">
            <v>NEW 1X3 1L F25/T8 VANITY</v>
          </cell>
          <cell r="B51">
            <v>0</v>
          </cell>
          <cell r="C51">
            <v>1</v>
          </cell>
          <cell r="D51">
            <v>0</v>
          </cell>
          <cell r="E51">
            <v>0</v>
          </cell>
          <cell r="F51">
            <v>0</v>
          </cell>
          <cell r="G51">
            <v>1</v>
          </cell>
          <cell r="H51" t="str">
            <v>E27</v>
          </cell>
          <cell r="I51" t="str">
            <v>1F25VN131</v>
          </cell>
          <cell r="J51">
            <v>42</v>
          </cell>
        </row>
        <row r="52">
          <cell r="A52" t="str">
            <v>NEW 1X3 2L F25/T8 VANITY LOW</v>
          </cell>
          <cell r="B52">
            <v>0</v>
          </cell>
          <cell r="C52">
            <v>3</v>
          </cell>
          <cell r="D52">
            <v>1</v>
          </cell>
          <cell r="E52">
            <v>0</v>
          </cell>
          <cell r="F52">
            <v>0</v>
          </cell>
          <cell r="G52">
            <v>4</v>
          </cell>
          <cell r="H52" t="str">
            <v>E27</v>
          </cell>
          <cell r="I52" t="str">
            <v>2f25Lvn132L</v>
          </cell>
          <cell r="J52">
            <v>27</v>
          </cell>
        </row>
        <row r="53">
          <cell r="A53" t="str">
            <v>NEW 1X4 1L VANITY LOW</v>
          </cell>
          <cell r="B53">
            <v>1</v>
          </cell>
          <cell r="C53">
            <v>2</v>
          </cell>
          <cell r="D53">
            <v>2</v>
          </cell>
          <cell r="E53">
            <v>0</v>
          </cell>
          <cell r="F53">
            <v>0</v>
          </cell>
          <cell r="G53">
            <v>5</v>
          </cell>
          <cell r="H53" t="str">
            <v>E27</v>
          </cell>
          <cell r="I53" t="str">
            <v>1t8lvn141l</v>
          </cell>
          <cell r="J53">
            <v>49</v>
          </cell>
        </row>
        <row r="54">
          <cell r="A54" t="str">
            <v>NEW 1X4 1L WALL SCONCE LOW</v>
          </cell>
          <cell r="B54">
            <v>3</v>
          </cell>
          <cell r="C54">
            <v>1</v>
          </cell>
          <cell r="D54">
            <v>0</v>
          </cell>
          <cell r="E54">
            <v>3</v>
          </cell>
          <cell r="F54">
            <v>0</v>
          </cell>
          <cell r="G54">
            <v>7</v>
          </cell>
          <cell r="H54" t="str">
            <v>E27</v>
          </cell>
          <cell r="I54" t="str">
            <v>1T8Lws141L</v>
          </cell>
          <cell r="J54">
            <v>46</v>
          </cell>
        </row>
        <row r="55">
          <cell r="A55" t="str">
            <v>NEW 1X4 1L WRAP LOW</v>
          </cell>
          <cell r="B55">
            <v>216</v>
          </cell>
          <cell r="C55">
            <v>79</v>
          </cell>
          <cell r="D55">
            <v>124</v>
          </cell>
          <cell r="E55">
            <v>53</v>
          </cell>
          <cell r="F55">
            <v>0</v>
          </cell>
          <cell r="G55">
            <v>472</v>
          </cell>
          <cell r="H55" t="str">
            <v>E27</v>
          </cell>
          <cell r="I55" t="str">
            <v>1t8lw141l</v>
          </cell>
          <cell r="J55">
            <v>48</v>
          </cell>
        </row>
        <row r="56">
          <cell r="A56" t="str">
            <v>NEW 1X4 1L WRAP LOW W/</v>
          </cell>
          <cell r="B56">
            <v>1</v>
          </cell>
          <cell r="C56">
            <v>3</v>
          </cell>
          <cell r="D56">
            <v>11</v>
          </cell>
          <cell r="E56">
            <v>0</v>
          </cell>
          <cell r="F56">
            <v>0</v>
          </cell>
          <cell r="G56">
            <v>15</v>
          </cell>
          <cell r="H56" t="str">
            <v>E27</v>
          </cell>
          <cell r="I56" t="str">
            <v>1T8LW141LPS</v>
          </cell>
          <cell r="J56">
            <v>47</v>
          </cell>
        </row>
        <row r="57">
          <cell r="A57" t="str">
            <v>NEW 1X4 1L WRAP W/REFL</v>
          </cell>
          <cell r="B57">
            <v>2</v>
          </cell>
          <cell r="C57">
            <v>0</v>
          </cell>
          <cell r="D57">
            <v>1</v>
          </cell>
          <cell r="E57">
            <v>14</v>
          </cell>
          <cell r="F57">
            <v>0</v>
          </cell>
          <cell r="G57">
            <v>17</v>
          </cell>
          <cell r="H57" t="str">
            <v>E27</v>
          </cell>
          <cell r="I57" t="str">
            <v>1t8w141r</v>
          </cell>
          <cell r="J57">
            <v>44</v>
          </cell>
        </row>
        <row r="58">
          <cell r="A58" t="str">
            <v>NEW 1X4 2L LOW WALL SCONCE</v>
          </cell>
          <cell r="B58">
            <v>0</v>
          </cell>
          <cell r="C58">
            <v>0</v>
          </cell>
          <cell r="D58">
            <v>0</v>
          </cell>
          <cell r="E58">
            <v>2</v>
          </cell>
          <cell r="F58">
            <v>0</v>
          </cell>
          <cell r="G58">
            <v>2</v>
          </cell>
          <cell r="H58" t="str">
            <v>E27</v>
          </cell>
          <cell r="I58" t="str">
            <v>2T8Lws142l</v>
          </cell>
          <cell r="J58">
            <v>3</v>
          </cell>
        </row>
        <row r="59">
          <cell r="A59" t="str">
            <v>NEW 1X4 2L SURFACE BOXES LOW</v>
          </cell>
          <cell r="B59">
            <v>9</v>
          </cell>
          <cell r="C59">
            <v>0</v>
          </cell>
          <cell r="D59">
            <v>0</v>
          </cell>
          <cell r="E59">
            <v>0</v>
          </cell>
          <cell r="F59">
            <v>0</v>
          </cell>
          <cell r="G59">
            <v>9</v>
          </cell>
          <cell r="H59" t="str">
            <v>E27</v>
          </cell>
          <cell r="I59" t="str">
            <v>2T8Lsb142l</v>
          </cell>
          <cell r="J59">
            <v>24</v>
          </cell>
        </row>
        <row r="60">
          <cell r="A60" t="str">
            <v>NEW 1X4 2L VANITY LOW</v>
          </cell>
          <cell r="B60">
            <v>3</v>
          </cell>
          <cell r="C60">
            <v>4</v>
          </cell>
          <cell r="D60">
            <v>2</v>
          </cell>
          <cell r="E60">
            <v>0</v>
          </cell>
          <cell r="F60">
            <v>0</v>
          </cell>
          <cell r="G60">
            <v>9</v>
          </cell>
          <cell r="H60" t="str">
            <v>E27</v>
          </cell>
          <cell r="I60" t="str">
            <v>2t8lvn142l</v>
          </cell>
          <cell r="J60">
            <v>23</v>
          </cell>
        </row>
        <row r="61">
          <cell r="A61" t="str">
            <v>NEW 1X4 2L WRAPS LOW</v>
          </cell>
          <cell r="B61">
            <v>0</v>
          </cell>
          <cell r="C61">
            <v>14</v>
          </cell>
          <cell r="D61">
            <v>2</v>
          </cell>
          <cell r="E61">
            <v>22</v>
          </cell>
          <cell r="F61">
            <v>0</v>
          </cell>
          <cell r="G61">
            <v>38</v>
          </cell>
          <cell r="H61" t="str">
            <v>E27</v>
          </cell>
          <cell r="I61" t="str">
            <v>2T8LW142L</v>
          </cell>
          <cell r="J61">
            <v>4</v>
          </cell>
        </row>
        <row r="62">
          <cell r="A62" t="str">
            <v>NEW 1X4 2L WRAPS LOW W/PULL STRING</v>
          </cell>
          <cell r="B62">
            <v>9</v>
          </cell>
          <cell r="C62">
            <v>0</v>
          </cell>
          <cell r="D62">
            <v>0</v>
          </cell>
          <cell r="E62">
            <v>0</v>
          </cell>
          <cell r="F62">
            <v>0</v>
          </cell>
          <cell r="G62">
            <v>9</v>
          </cell>
          <cell r="H62" t="str">
            <v>E27</v>
          </cell>
          <cell r="I62" t="str">
            <v>2T8LW142LPS</v>
          </cell>
          <cell r="J62">
            <v>21</v>
          </cell>
        </row>
        <row r="63">
          <cell r="A63" t="str">
            <v>NEW 1X4 2L WRAPS W/REFL</v>
          </cell>
          <cell r="B63">
            <v>0</v>
          </cell>
          <cell r="C63">
            <v>0</v>
          </cell>
          <cell r="D63">
            <v>6</v>
          </cell>
          <cell r="E63">
            <v>0</v>
          </cell>
          <cell r="F63">
            <v>0</v>
          </cell>
          <cell r="G63">
            <v>6</v>
          </cell>
          <cell r="H63" t="str">
            <v>E27</v>
          </cell>
          <cell r="I63" t="str">
            <v>2T8W142R</v>
          </cell>
          <cell r="J63">
            <v>34</v>
          </cell>
        </row>
        <row r="64">
          <cell r="A64" t="str">
            <v>NEW 1X6 2L F25/T8 VANITY LOW</v>
          </cell>
          <cell r="B64">
            <v>0</v>
          </cell>
          <cell r="C64">
            <v>3</v>
          </cell>
          <cell r="D64">
            <v>0</v>
          </cell>
          <cell r="E64">
            <v>0</v>
          </cell>
          <cell r="F64">
            <v>0</v>
          </cell>
          <cell r="G64">
            <v>3</v>
          </cell>
          <cell r="H64" t="str">
            <v>E27</v>
          </cell>
          <cell r="I64" t="str">
            <v>2F25LVN162L</v>
          </cell>
          <cell r="J64">
            <v>28</v>
          </cell>
        </row>
        <row r="65">
          <cell r="A65" t="str">
            <v>NEW 1X8 2L HPB SURFACE BOXES W/REFL</v>
          </cell>
          <cell r="B65">
            <v>1</v>
          </cell>
          <cell r="C65">
            <v>0</v>
          </cell>
          <cell r="D65">
            <v>0</v>
          </cell>
          <cell r="E65">
            <v>0</v>
          </cell>
          <cell r="F65">
            <v>0</v>
          </cell>
          <cell r="G65">
            <v>1</v>
          </cell>
          <cell r="H65" t="str">
            <v>E27</v>
          </cell>
          <cell r="I65" t="str">
            <v>2t8hsb182hr</v>
          </cell>
          <cell r="J65">
            <v>28</v>
          </cell>
        </row>
        <row r="66">
          <cell r="A66" t="str">
            <v>NEW 1X8 2L HPB VAPORTIGHT W/REFL</v>
          </cell>
          <cell r="B66">
            <v>0</v>
          </cell>
          <cell r="C66">
            <v>3</v>
          </cell>
          <cell r="D66">
            <v>0</v>
          </cell>
          <cell r="E66">
            <v>0</v>
          </cell>
          <cell r="F66">
            <v>0</v>
          </cell>
          <cell r="G66">
            <v>3</v>
          </cell>
          <cell r="H66" t="str">
            <v>E27</v>
          </cell>
          <cell r="I66" t="str">
            <v>2t8hvpt182hr</v>
          </cell>
          <cell r="J66">
            <v>23</v>
          </cell>
        </row>
        <row r="67">
          <cell r="A67" t="str">
            <v>NEW 1X8 2L HPB WRAPS W/REFL</v>
          </cell>
          <cell r="B67">
            <v>35</v>
          </cell>
          <cell r="C67">
            <v>5</v>
          </cell>
          <cell r="D67">
            <v>14</v>
          </cell>
          <cell r="E67">
            <v>14</v>
          </cell>
          <cell r="F67">
            <v>0</v>
          </cell>
          <cell r="G67">
            <v>68</v>
          </cell>
          <cell r="H67" t="str">
            <v>E27</v>
          </cell>
          <cell r="I67" t="str">
            <v>2t8hw182hr</v>
          </cell>
          <cell r="J67">
            <v>27</v>
          </cell>
        </row>
        <row r="68">
          <cell r="A68" t="str">
            <v>NEW 1X8 2L VANITY LOW</v>
          </cell>
          <cell r="B68">
            <v>3</v>
          </cell>
          <cell r="C68">
            <v>2</v>
          </cell>
          <cell r="D68">
            <v>0</v>
          </cell>
          <cell r="E68">
            <v>0</v>
          </cell>
          <cell r="F68">
            <v>0</v>
          </cell>
          <cell r="G68">
            <v>5</v>
          </cell>
          <cell r="H68" t="str">
            <v>E27</v>
          </cell>
          <cell r="I68" t="str">
            <v>2t8lvn182l</v>
          </cell>
          <cell r="J68">
            <v>22</v>
          </cell>
        </row>
        <row r="69">
          <cell r="A69" t="str">
            <v>NEW 1X8 2L WALL SCONCE LOW</v>
          </cell>
          <cell r="B69">
            <v>0</v>
          </cell>
          <cell r="C69">
            <v>2</v>
          </cell>
          <cell r="D69">
            <v>0</v>
          </cell>
          <cell r="E69">
            <v>3</v>
          </cell>
          <cell r="F69">
            <v>0</v>
          </cell>
          <cell r="G69">
            <v>5</v>
          </cell>
          <cell r="H69" t="str">
            <v>E27</v>
          </cell>
          <cell r="I69" t="str">
            <v>2T8Lws182l</v>
          </cell>
          <cell r="J69">
            <v>51</v>
          </cell>
        </row>
        <row r="70">
          <cell r="A70" t="str">
            <v>NEW 1X8 2L WRAPS HPB W/PULL STRING</v>
          </cell>
          <cell r="B70">
            <v>2</v>
          </cell>
          <cell r="C70">
            <v>0</v>
          </cell>
          <cell r="D70">
            <v>3</v>
          </cell>
          <cell r="E70">
            <v>0</v>
          </cell>
          <cell r="F70">
            <v>0</v>
          </cell>
          <cell r="G70">
            <v>5</v>
          </cell>
          <cell r="H70" t="str">
            <v>E27</v>
          </cell>
          <cell r="I70" t="str">
            <v>2t8hw182hrps</v>
          </cell>
          <cell r="J70">
            <v>26</v>
          </cell>
        </row>
        <row r="71">
          <cell r="A71" t="str">
            <v>NEW 1X8 2L WRAPS LOW</v>
          </cell>
          <cell r="B71">
            <v>3</v>
          </cell>
          <cell r="C71">
            <v>1</v>
          </cell>
          <cell r="D71">
            <v>14</v>
          </cell>
          <cell r="E71">
            <v>7</v>
          </cell>
          <cell r="F71">
            <v>0</v>
          </cell>
          <cell r="G71">
            <v>25</v>
          </cell>
          <cell r="H71" t="str">
            <v>E27</v>
          </cell>
          <cell r="I71" t="str">
            <v>2t8lw182l</v>
          </cell>
          <cell r="J71">
            <v>20</v>
          </cell>
        </row>
        <row r="72">
          <cell r="A72" t="str">
            <v>NEW 1X8 4L WALL VANITY LOW</v>
          </cell>
          <cell r="B72">
            <v>0</v>
          </cell>
          <cell r="C72">
            <v>2</v>
          </cell>
          <cell r="D72">
            <v>0</v>
          </cell>
          <cell r="E72">
            <v>0</v>
          </cell>
          <cell r="F72">
            <v>0</v>
          </cell>
          <cell r="G72">
            <v>2</v>
          </cell>
          <cell r="H72" t="str">
            <v>E27</v>
          </cell>
          <cell r="I72" t="str">
            <v>4t8lvn184l</v>
          </cell>
          <cell r="J72">
            <v>30</v>
          </cell>
        </row>
        <row r="73">
          <cell r="A73" t="str">
            <v>NEW 1X8 4L WRAPS LOW</v>
          </cell>
          <cell r="B73">
            <v>26</v>
          </cell>
          <cell r="C73">
            <v>1</v>
          </cell>
          <cell r="D73">
            <v>7</v>
          </cell>
          <cell r="E73">
            <v>30</v>
          </cell>
          <cell r="F73">
            <v>0</v>
          </cell>
          <cell r="G73">
            <v>64</v>
          </cell>
          <cell r="H73" t="str">
            <v>E27</v>
          </cell>
          <cell r="I73" t="str">
            <v>4t8lw184l</v>
          </cell>
          <cell r="J73">
            <v>6</v>
          </cell>
        </row>
        <row r="74">
          <cell r="A74" t="str">
            <v>NEW 2-18W SURFACE DRUMS</v>
          </cell>
          <cell r="B74">
            <v>0</v>
          </cell>
          <cell r="C74">
            <v>0</v>
          </cell>
          <cell r="D74">
            <v>2</v>
          </cell>
          <cell r="E74">
            <v>0</v>
          </cell>
          <cell r="F74">
            <v>0</v>
          </cell>
          <cell r="G74">
            <v>2</v>
          </cell>
          <cell r="H74" t="str">
            <v>E27</v>
          </cell>
          <cell r="I74" t="str">
            <v>2-18wSD2-18W</v>
          </cell>
          <cell r="J74">
            <v>13</v>
          </cell>
        </row>
        <row r="75">
          <cell r="A75" t="str">
            <v>NEW 2-18W WALL SCONCES</v>
          </cell>
          <cell r="B75">
            <v>2</v>
          </cell>
          <cell r="C75">
            <v>22</v>
          </cell>
          <cell r="D75">
            <v>1</v>
          </cell>
          <cell r="E75">
            <v>0</v>
          </cell>
          <cell r="F75">
            <v>0</v>
          </cell>
          <cell r="G75">
            <v>25</v>
          </cell>
          <cell r="H75" t="str">
            <v>E27</v>
          </cell>
          <cell r="I75" t="str">
            <v>2-18wws218w</v>
          </cell>
          <cell r="J75">
            <v>41</v>
          </cell>
        </row>
        <row r="76">
          <cell r="A76" t="str">
            <v>NEW 2-18W WALL SCONCES W/PULL STRING</v>
          </cell>
          <cell r="B76">
            <v>2</v>
          </cell>
          <cell r="C76">
            <v>0</v>
          </cell>
          <cell r="D76">
            <v>0</v>
          </cell>
          <cell r="E76">
            <v>0</v>
          </cell>
          <cell r="F76">
            <v>0</v>
          </cell>
          <cell r="G76">
            <v>2</v>
          </cell>
          <cell r="H76" t="str">
            <v>E27</v>
          </cell>
          <cell r="I76" t="str">
            <v>2-18WWS218WPS</v>
          </cell>
          <cell r="J76">
            <v>40</v>
          </cell>
        </row>
        <row r="77">
          <cell r="A77" t="str">
            <v>NEW 22W PRISMATIC DECORATIVE CIRCLELINE</v>
          </cell>
          <cell r="B77">
            <v>0</v>
          </cell>
          <cell r="C77">
            <v>0</v>
          </cell>
          <cell r="D77">
            <v>0</v>
          </cell>
          <cell r="E77">
            <v>1</v>
          </cell>
          <cell r="F77">
            <v>0</v>
          </cell>
          <cell r="G77">
            <v>1</v>
          </cell>
          <cell r="H77" t="str">
            <v>E27</v>
          </cell>
          <cell r="I77" t="str">
            <v>c22decc22</v>
          </cell>
          <cell r="J77">
            <v>52</v>
          </cell>
        </row>
        <row r="78">
          <cell r="A78" t="str">
            <v>NEW 250W MS LOW-BAY</v>
          </cell>
          <cell r="B78">
            <v>0</v>
          </cell>
          <cell r="C78">
            <v>4</v>
          </cell>
          <cell r="D78">
            <v>0</v>
          </cell>
          <cell r="E78">
            <v>0</v>
          </cell>
          <cell r="F78">
            <v>0</v>
          </cell>
          <cell r="G78">
            <v>4</v>
          </cell>
          <cell r="H78" t="str">
            <v>E27</v>
          </cell>
          <cell r="I78" t="str">
            <v>250ms250lb</v>
          </cell>
          <cell r="J78">
            <v>41</v>
          </cell>
        </row>
        <row r="79">
          <cell r="A79" t="str">
            <v>NEW 28W QUAD CANOPY UNIT</v>
          </cell>
          <cell r="B79">
            <v>0</v>
          </cell>
          <cell r="C79">
            <v>0</v>
          </cell>
          <cell r="D79">
            <v>1</v>
          </cell>
          <cell r="E79">
            <v>0</v>
          </cell>
          <cell r="F79">
            <v>0</v>
          </cell>
          <cell r="G79">
            <v>1</v>
          </cell>
          <cell r="H79" t="str">
            <v>E27</v>
          </cell>
          <cell r="I79" t="str">
            <v>28qcnp28q</v>
          </cell>
          <cell r="J79">
            <v>15</v>
          </cell>
        </row>
        <row r="80">
          <cell r="A80" t="str">
            <v>NEW 28W QUAD WALLPACK</v>
          </cell>
          <cell r="B80">
            <v>0</v>
          </cell>
          <cell r="C80">
            <v>2</v>
          </cell>
          <cell r="D80">
            <v>0</v>
          </cell>
          <cell r="E80">
            <v>0</v>
          </cell>
          <cell r="F80">
            <v>0</v>
          </cell>
          <cell r="G80">
            <v>2</v>
          </cell>
          <cell r="H80" t="str">
            <v>E27</v>
          </cell>
          <cell r="I80" t="str">
            <v>28qwp28q</v>
          </cell>
          <cell r="J80">
            <v>20</v>
          </cell>
        </row>
        <row r="81">
          <cell r="A81" t="str">
            <v>NEW 2X2 2L F17/T8 LAY-IN LOW</v>
          </cell>
          <cell r="B81">
            <v>0</v>
          </cell>
          <cell r="C81">
            <v>0</v>
          </cell>
          <cell r="D81">
            <v>7</v>
          </cell>
          <cell r="E81">
            <v>0</v>
          </cell>
          <cell r="F81">
            <v>0</v>
          </cell>
          <cell r="G81">
            <v>7</v>
          </cell>
          <cell r="H81" t="str">
            <v>E27</v>
          </cell>
          <cell r="I81" t="str">
            <v>2f17lr222l</v>
          </cell>
          <cell r="J81">
            <v>38</v>
          </cell>
        </row>
        <row r="82">
          <cell r="A82" t="str">
            <v>NEW 2X2 2L F17/T8 LAY-IN W/REFL</v>
          </cell>
          <cell r="B82">
            <v>14</v>
          </cell>
          <cell r="C82">
            <v>6</v>
          </cell>
          <cell r="D82">
            <v>0</v>
          </cell>
          <cell r="E82">
            <v>0</v>
          </cell>
          <cell r="F82">
            <v>0</v>
          </cell>
          <cell r="G82">
            <v>20</v>
          </cell>
          <cell r="H82" t="str">
            <v>E27</v>
          </cell>
          <cell r="I82" t="str">
            <v>2f17rr222r</v>
          </cell>
          <cell r="J82">
            <v>31</v>
          </cell>
        </row>
        <row r="83">
          <cell r="A83" t="str">
            <v>NEW 2X4 2L LAY-IN LOW</v>
          </cell>
          <cell r="B83">
            <v>0</v>
          </cell>
          <cell r="C83">
            <v>8</v>
          </cell>
          <cell r="D83">
            <v>0</v>
          </cell>
          <cell r="E83">
            <v>4</v>
          </cell>
          <cell r="F83">
            <v>0</v>
          </cell>
          <cell r="G83">
            <v>12</v>
          </cell>
          <cell r="H83" t="str">
            <v>E27</v>
          </cell>
          <cell r="I83" t="str">
            <v>2t8lr242l</v>
          </cell>
          <cell r="J83">
            <v>48</v>
          </cell>
        </row>
        <row r="84">
          <cell r="A84" t="str">
            <v>NEW 2X4 3L LAY-IN LOW</v>
          </cell>
          <cell r="B84">
            <v>0</v>
          </cell>
          <cell r="C84">
            <v>0</v>
          </cell>
          <cell r="D84">
            <v>33</v>
          </cell>
          <cell r="E84">
            <v>47</v>
          </cell>
          <cell r="F84">
            <v>0</v>
          </cell>
          <cell r="G84">
            <v>80</v>
          </cell>
          <cell r="H84" t="str">
            <v>E27</v>
          </cell>
          <cell r="I84" t="str">
            <v>3t8LR243L</v>
          </cell>
          <cell r="J84">
            <v>28</v>
          </cell>
        </row>
        <row r="85">
          <cell r="A85" t="str">
            <v>NEW 320W MS LOW-BAY</v>
          </cell>
          <cell r="B85">
            <v>10</v>
          </cell>
          <cell r="C85">
            <v>0</v>
          </cell>
          <cell r="D85">
            <v>0</v>
          </cell>
          <cell r="E85">
            <v>0</v>
          </cell>
          <cell r="F85">
            <v>0</v>
          </cell>
          <cell r="G85">
            <v>10</v>
          </cell>
          <cell r="H85" t="str">
            <v>E30</v>
          </cell>
          <cell r="I85" t="str">
            <v>320ms320lb</v>
          </cell>
          <cell r="J85">
            <v>16</v>
          </cell>
        </row>
        <row r="86">
          <cell r="A86" t="str">
            <v>NEW 320W MS WALLPACK W/LEXAN VANDAL-PROOF SHIELD</v>
          </cell>
          <cell r="B86">
            <v>72</v>
          </cell>
          <cell r="C86">
            <v>0</v>
          </cell>
          <cell r="D86">
            <v>0</v>
          </cell>
          <cell r="E86">
            <v>0</v>
          </cell>
          <cell r="F86">
            <v>0</v>
          </cell>
          <cell r="G86">
            <v>72</v>
          </cell>
          <cell r="H86" t="str">
            <v>E30</v>
          </cell>
          <cell r="I86" t="str">
            <v>320mswp320msV</v>
          </cell>
          <cell r="J86">
            <v>15</v>
          </cell>
        </row>
        <row r="87">
          <cell r="A87" t="str">
            <v>NEW 32W PRISMATIC DECORATIVE CIRCLELINE</v>
          </cell>
          <cell r="B87">
            <v>0</v>
          </cell>
          <cell r="C87">
            <v>0</v>
          </cell>
          <cell r="D87">
            <v>0</v>
          </cell>
          <cell r="E87">
            <v>1</v>
          </cell>
          <cell r="F87">
            <v>0</v>
          </cell>
          <cell r="G87">
            <v>1</v>
          </cell>
          <cell r="H87" t="str">
            <v>E31</v>
          </cell>
          <cell r="I87" t="str">
            <v>c32decc32</v>
          </cell>
          <cell r="J87">
            <v>60</v>
          </cell>
        </row>
        <row r="88">
          <cell r="A88" t="str">
            <v>NEW 40W PRISMATIC DECORATIVE CIRCLELINE</v>
          </cell>
          <cell r="B88">
            <v>0</v>
          </cell>
          <cell r="C88">
            <v>2</v>
          </cell>
          <cell r="D88">
            <v>0</v>
          </cell>
          <cell r="E88">
            <v>0</v>
          </cell>
          <cell r="F88">
            <v>0</v>
          </cell>
          <cell r="G88">
            <v>2</v>
          </cell>
          <cell r="H88" t="str">
            <v>E31</v>
          </cell>
          <cell r="I88" t="str">
            <v>C40DECC40</v>
          </cell>
          <cell r="J88">
            <v>50</v>
          </cell>
        </row>
        <row r="89">
          <cell r="A89" t="str">
            <v>NEW 70W MH LANTERN</v>
          </cell>
          <cell r="B89">
            <v>0</v>
          </cell>
          <cell r="C89">
            <v>0</v>
          </cell>
          <cell r="D89">
            <v>7</v>
          </cell>
          <cell r="E89">
            <v>0</v>
          </cell>
          <cell r="F89">
            <v>0</v>
          </cell>
          <cell r="G89">
            <v>7</v>
          </cell>
          <cell r="H89" t="str">
            <v>E32</v>
          </cell>
          <cell r="I89" t="str">
            <v>70MHLTN70MH</v>
          </cell>
          <cell r="J89">
            <v>23</v>
          </cell>
        </row>
        <row r="90">
          <cell r="A90" t="str">
            <v>NEW 70W MH LANTERN W/POLE</v>
          </cell>
          <cell r="B90">
            <v>0</v>
          </cell>
          <cell r="C90">
            <v>1</v>
          </cell>
          <cell r="D90">
            <v>0</v>
          </cell>
          <cell r="E90">
            <v>0</v>
          </cell>
          <cell r="F90">
            <v>0</v>
          </cell>
          <cell r="G90">
            <v>1</v>
          </cell>
          <cell r="H90" t="str">
            <v>E32</v>
          </cell>
          <cell r="I90" t="str">
            <v>70mhpole70mh</v>
          </cell>
          <cell r="J90">
            <v>39</v>
          </cell>
        </row>
        <row r="91">
          <cell r="A91" t="str">
            <v>NEW 70W MH WALLPACKS</v>
          </cell>
          <cell r="B91">
            <v>0</v>
          </cell>
          <cell r="C91">
            <v>1</v>
          </cell>
          <cell r="D91">
            <v>0</v>
          </cell>
          <cell r="E91">
            <v>0</v>
          </cell>
          <cell r="F91">
            <v>0</v>
          </cell>
          <cell r="G91">
            <v>1</v>
          </cell>
          <cell r="H91" t="str">
            <v>E32</v>
          </cell>
          <cell r="I91" t="str">
            <v>70mhwp70mh</v>
          </cell>
          <cell r="J91">
            <v>43</v>
          </cell>
        </row>
        <row r="92">
          <cell r="A92" t="str">
            <v>NEW LED BATTERY-BACKED EXIT SIGN</v>
          </cell>
          <cell r="B92">
            <v>0</v>
          </cell>
          <cell r="C92">
            <v>0</v>
          </cell>
          <cell r="D92">
            <v>4</v>
          </cell>
          <cell r="E92">
            <v>0</v>
          </cell>
          <cell r="F92">
            <v>0</v>
          </cell>
          <cell r="G92">
            <v>4</v>
          </cell>
          <cell r="H92" t="str">
            <v>E33</v>
          </cell>
          <cell r="I92" t="str">
            <v>nxbkb</v>
          </cell>
          <cell r="J92">
            <v>47</v>
          </cell>
        </row>
        <row r="93">
          <cell r="A93" t="str">
            <v>NEW LED EXIT SIGN</v>
          </cell>
          <cell r="B93">
            <v>0</v>
          </cell>
          <cell r="C93">
            <v>0</v>
          </cell>
          <cell r="D93">
            <v>7</v>
          </cell>
          <cell r="E93">
            <v>0</v>
          </cell>
          <cell r="F93">
            <v>0</v>
          </cell>
          <cell r="G93">
            <v>7</v>
          </cell>
          <cell r="H93" t="str">
            <v>E33</v>
          </cell>
          <cell r="I93" t="str">
            <v>nxb</v>
          </cell>
          <cell r="J93">
            <v>53</v>
          </cell>
        </row>
        <row r="94">
          <cell r="A94" t="str">
            <v>NO UPGRADE</v>
          </cell>
          <cell r="B94">
            <v>0</v>
          </cell>
          <cell r="C94">
            <v>0</v>
          </cell>
          <cell r="D94">
            <v>28</v>
          </cell>
          <cell r="E94">
            <v>20</v>
          </cell>
          <cell r="F94">
            <v>0</v>
          </cell>
          <cell r="G94">
            <v>48</v>
          </cell>
          <cell r="I94" t="str">
            <v>100dNU</v>
          </cell>
          <cell r="J94">
            <v>20</v>
          </cell>
        </row>
        <row r="95">
          <cell r="A95" t="str">
            <v>NO UPGRADE</v>
          </cell>
          <cell r="B95">
            <v>0</v>
          </cell>
          <cell r="C95">
            <v>0</v>
          </cell>
          <cell r="D95">
            <v>26</v>
          </cell>
          <cell r="E95">
            <v>34</v>
          </cell>
          <cell r="F95">
            <v>22</v>
          </cell>
          <cell r="G95">
            <v>82</v>
          </cell>
          <cell r="I95" t="str">
            <v>100LXNU</v>
          </cell>
          <cell r="J95">
            <v>22</v>
          </cell>
        </row>
        <row r="96">
          <cell r="A96" t="str">
            <v>NO UPGRADE</v>
          </cell>
          <cell r="B96">
            <v>2</v>
          </cell>
          <cell r="C96">
            <v>0</v>
          </cell>
          <cell r="D96">
            <v>0</v>
          </cell>
          <cell r="E96">
            <v>2</v>
          </cell>
          <cell r="F96">
            <v>0</v>
          </cell>
          <cell r="G96">
            <v>4</v>
          </cell>
          <cell r="I96" t="str">
            <v>15CFNU</v>
          </cell>
          <cell r="J96">
            <v>55</v>
          </cell>
        </row>
        <row r="97">
          <cell r="A97" t="str">
            <v>NO UPGRADE</v>
          </cell>
          <cell r="B97">
            <v>0</v>
          </cell>
          <cell r="C97">
            <v>0</v>
          </cell>
          <cell r="D97">
            <v>0</v>
          </cell>
          <cell r="E97">
            <v>21</v>
          </cell>
          <cell r="F97">
            <v>0</v>
          </cell>
          <cell r="G97">
            <v>21</v>
          </cell>
          <cell r="I97" t="str">
            <v>18CFNU</v>
          </cell>
          <cell r="J97">
            <v>51</v>
          </cell>
        </row>
        <row r="98">
          <cell r="A98" t="str">
            <v>NO UPGRADE</v>
          </cell>
          <cell r="B98">
            <v>0</v>
          </cell>
          <cell r="C98">
            <v>0</v>
          </cell>
          <cell r="D98">
            <v>0</v>
          </cell>
          <cell r="E98">
            <v>10</v>
          </cell>
          <cell r="F98">
            <v>0</v>
          </cell>
          <cell r="G98">
            <v>10</v>
          </cell>
          <cell r="I98" t="str">
            <v>1F40BNU</v>
          </cell>
          <cell r="J98">
            <v>27</v>
          </cell>
        </row>
        <row r="99">
          <cell r="A99" t="str">
            <v>NO UPGRADE</v>
          </cell>
          <cell r="B99">
            <v>0</v>
          </cell>
          <cell r="C99">
            <v>0</v>
          </cell>
          <cell r="D99">
            <v>0</v>
          </cell>
          <cell r="E99">
            <v>16</v>
          </cell>
          <cell r="F99">
            <v>0</v>
          </cell>
          <cell r="G99">
            <v>16</v>
          </cell>
          <cell r="I99" t="str">
            <v>20CFNU</v>
          </cell>
          <cell r="J99">
            <v>38</v>
          </cell>
        </row>
        <row r="100">
          <cell r="A100" t="str">
            <v>NO UPGRADE</v>
          </cell>
          <cell r="B100">
            <v>3</v>
          </cell>
          <cell r="C100">
            <v>4</v>
          </cell>
          <cell r="D100">
            <v>48</v>
          </cell>
          <cell r="E100">
            <v>20</v>
          </cell>
          <cell r="F100">
            <v>0</v>
          </cell>
          <cell r="G100">
            <v>75</v>
          </cell>
          <cell r="I100" t="str">
            <v>2-13WNU</v>
          </cell>
          <cell r="J100">
            <v>42</v>
          </cell>
        </row>
        <row r="101">
          <cell r="A101" t="str">
            <v>NO UPGRADE</v>
          </cell>
          <cell r="B101">
            <v>0</v>
          </cell>
          <cell r="C101">
            <v>0</v>
          </cell>
          <cell r="D101">
            <v>0</v>
          </cell>
          <cell r="E101">
            <v>0</v>
          </cell>
          <cell r="F101">
            <v>82</v>
          </cell>
          <cell r="G101">
            <v>82</v>
          </cell>
          <cell r="I101" t="str">
            <v>2-32WNU</v>
          </cell>
          <cell r="J101">
            <v>36</v>
          </cell>
        </row>
        <row r="102">
          <cell r="A102" t="str">
            <v>NO UPGRADE</v>
          </cell>
          <cell r="B102">
            <v>39</v>
          </cell>
          <cell r="C102">
            <v>3</v>
          </cell>
          <cell r="D102">
            <v>14</v>
          </cell>
          <cell r="E102">
            <v>17</v>
          </cell>
          <cell r="F102">
            <v>0</v>
          </cell>
          <cell r="G102">
            <v>73</v>
          </cell>
          <cell r="I102" t="str">
            <v>23CFNU</v>
          </cell>
          <cell r="J102">
            <v>38</v>
          </cell>
        </row>
        <row r="103">
          <cell r="A103" t="str">
            <v>NO UPGRADE</v>
          </cell>
          <cell r="B103">
            <v>0</v>
          </cell>
          <cell r="C103">
            <v>6</v>
          </cell>
          <cell r="D103">
            <v>0</v>
          </cell>
          <cell r="E103">
            <v>0</v>
          </cell>
          <cell r="F103">
            <v>0</v>
          </cell>
          <cell r="G103">
            <v>6</v>
          </cell>
          <cell r="I103" t="str">
            <v>25_2NU</v>
          </cell>
          <cell r="J103">
            <v>40</v>
          </cell>
        </row>
        <row r="104">
          <cell r="A104" t="str">
            <v>NO UPGRADE</v>
          </cell>
          <cell r="B104">
            <v>24</v>
          </cell>
          <cell r="C104">
            <v>0</v>
          </cell>
          <cell r="D104">
            <v>0</v>
          </cell>
          <cell r="E104">
            <v>0</v>
          </cell>
          <cell r="F104">
            <v>0</v>
          </cell>
          <cell r="G104">
            <v>24</v>
          </cell>
          <cell r="I104" t="str">
            <v>250MHNU</v>
          </cell>
          <cell r="J104">
            <v>36</v>
          </cell>
        </row>
        <row r="105">
          <cell r="A105" t="str">
            <v>NO UPGRADE</v>
          </cell>
          <cell r="B105">
            <v>18</v>
          </cell>
          <cell r="C105">
            <v>5</v>
          </cell>
          <cell r="D105">
            <v>4</v>
          </cell>
          <cell r="E105">
            <v>14</v>
          </cell>
          <cell r="F105">
            <v>8</v>
          </cell>
          <cell r="G105">
            <v>49</v>
          </cell>
          <cell r="I105" t="str">
            <v>25NU</v>
          </cell>
          <cell r="J105">
            <v>35</v>
          </cell>
        </row>
        <row r="106">
          <cell r="A106" t="str">
            <v>NO UPGRADE</v>
          </cell>
          <cell r="B106">
            <v>1</v>
          </cell>
          <cell r="C106">
            <v>0</v>
          </cell>
          <cell r="D106">
            <v>0</v>
          </cell>
          <cell r="E106">
            <v>19</v>
          </cell>
          <cell r="F106">
            <v>0</v>
          </cell>
          <cell r="G106">
            <v>20</v>
          </cell>
          <cell r="I106" t="str">
            <v>28CFNU</v>
          </cell>
          <cell r="J106">
            <v>34</v>
          </cell>
        </row>
        <row r="107">
          <cell r="A107" t="str">
            <v>NO UPGRADE</v>
          </cell>
          <cell r="B107">
            <v>0</v>
          </cell>
          <cell r="C107">
            <v>0</v>
          </cell>
          <cell r="D107">
            <v>9</v>
          </cell>
          <cell r="E107">
            <v>2</v>
          </cell>
          <cell r="F107">
            <v>0</v>
          </cell>
          <cell r="G107">
            <v>11</v>
          </cell>
          <cell r="I107" t="str">
            <v>2F17NU</v>
          </cell>
          <cell r="J107">
            <v>36</v>
          </cell>
        </row>
        <row r="108">
          <cell r="A108" t="str">
            <v>NO UPGRADE</v>
          </cell>
          <cell r="B108">
            <v>0</v>
          </cell>
          <cell r="C108">
            <v>0</v>
          </cell>
          <cell r="D108">
            <v>0</v>
          </cell>
          <cell r="E108">
            <v>4</v>
          </cell>
          <cell r="F108">
            <v>0</v>
          </cell>
          <cell r="G108">
            <v>4</v>
          </cell>
          <cell r="I108" t="str">
            <v>2f40bNU</v>
          </cell>
          <cell r="J108">
            <v>40</v>
          </cell>
        </row>
        <row r="109">
          <cell r="A109" t="str">
            <v>NO UPGRADE</v>
          </cell>
          <cell r="B109">
            <v>8</v>
          </cell>
          <cell r="C109">
            <v>0</v>
          </cell>
          <cell r="D109">
            <v>0</v>
          </cell>
          <cell r="E109">
            <v>20</v>
          </cell>
          <cell r="F109">
            <v>0</v>
          </cell>
          <cell r="G109">
            <v>28</v>
          </cell>
          <cell r="I109" t="str">
            <v>2t8NU</v>
          </cell>
          <cell r="J109">
            <v>19</v>
          </cell>
        </row>
        <row r="110">
          <cell r="A110" t="str">
            <v>NO UPGRADE</v>
          </cell>
          <cell r="B110">
            <v>0</v>
          </cell>
          <cell r="C110">
            <v>0</v>
          </cell>
          <cell r="D110">
            <v>28</v>
          </cell>
          <cell r="E110">
            <v>0</v>
          </cell>
          <cell r="F110">
            <v>0</v>
          </cell>
          <cell r="G110">
            <v>28</v>
          </cell>
          <cell r="I110" t="str">
            <v>300dNU</v>
          </cell>
          <cell r="J110">
            <v>45</v>
          </cell>
        </row>
        <row r="111">
          <cell r="A111" t="str">
            <v>NO UPGRADE</v>
          </cell>
          <cell r="B111">
            <v>13</v>
          </cell>
          <cell r="C111">
            <v>0</v>
          </cell>
          <cell r="D111">
            <v>0</v>
          </cell>
          <cell r="E111">
            <v>5</v>
          </cell>
          <cell r="F111">
            <v>0</v>
          </cell>
          <cell r="G111">
            <v>18</v>
          </cell>
          <cell r="I111" t="str">
            <v>3-13wNU</v>
          </cell>
          <cell r="J111">
            <v>17</v>
          </cell>
        </row>
        <row r="112">
          <cell r="A112" t="str">
            <v>NO UPGRADE</v>
          </cell>
          <cell r="B112">
            <v>34</v>
          </cell>
          <cell r="C112">
            <v>30</v>
          </cell>
          <cell r="D112">
            <v>30</v>
          </cell>
          <cell r="E112">
            <v>41</v>
          </cell>
          <cell r="F112">
            <v>11</v>
          </cell>
          <cell r="G112">
            <v>146</v>
          </cell>
          <cell r="I112" t="str">
            <v>40NU</v>
          </cell>
          <cell r="J112">
            <v>13</v>
          </cell>
        </row>
        <row r="113">
          <cell r="A113" t="str">
            <v>NO UPGRADE</v>
          </cell>
          <cell r="B113">
            <v>0</v>
          </cell>
          <cell r="C113">
            <v>14</v>
          </cell>
          <cell r="D113">
            <v>12</v>
          </cell>
          <cell r="E113">
            <v>0</v>
          </cell>
          <cell r="F113">
            <v>0</v>
          </cell>
          <cell r="G113">
            <v>26</v>
          </cell>
          <cell r="I113" t="str">
            <v>4t8NU</v>
          </cell>
          <cell r="J113">
            <v>18</v>
          </cell>
        </row>
        <row r="114">
          <cell r="A114" t="str">
            <v>NO UPGRADE</v>
          </cell>
          <cell r="B114">
            <v>0</v>
          </cell>
          <cell r="C114">
            <v>1</v>
          </cell>
          <cell r="D114">
            <v>0</v>
          </cell>
          <cell r="E114">
            <v>1</v>
          </cell>
          <cell r="F114">
            <v>0</v>
          </cell>
          <cell r="G114">
            <v>2</v>
          </cell>
          <cell r="I114" t="str">
            <v>60_3NU</v>
          </cell>
          <cell r="J114">
            <v>37</v>
          </cell>
        </row>
        <row r="115">
          <cell r="A115" t="str">
            <v>NO UPGRADE</v>
          </cell>
          <cell r="B115">
            <v>0</v>
          </cell>
          <cell r="C115">
            <v>0</v>
          </cell>
          <cell r="D115">
            <v>0</v>
          </cell>
          <cell r="E115">
            <v>27</v>
          </cell>
          <cell r="F115">
            <v>0</v>
          </cell>
          <cell r="G115">
            <v>27</v>
          </cell>
          <cell r="I115" t="str">
            <v>60dNU</v>
          </cell>
          <cell r="J115">
            <v>50</v>
          </cell>
        </row>
        <row r="116">
          <cell r="A116" t="str">
            <v>NO UPGRADE</v>
          </cell>
          <cell r="B116">
            <v>8</v>
          </cell>
          <cell r="C116">
            <v>0</v>
          </cell>
          <cell r="D116">
            <v>0</v>
          </cell>
          <cell r="E116">
            <v>0</v>
          </cell>
          <cell r="F116">
            <v>0</v>
          </cell>
          <cell r="G116">
            <v>8</v>
          </cell>
          <cell r="I116" t="str">
            <v>60NU</v>
          </cell>
          <cell r="J116">
            <v>5</v>
          </cell>
        </row>
        <row r="117">
          <cell r="A117" t="str">
            <v>NO UPGRADE</v>
          </cell>
          <cell r="B117">
            <v>0</v>
          </cell>
          <cell r="C117">
            <v>0</v>
          </cell>
          <cell r="D117">
            <v>15</v>
          </cell>
          <cell r="E117">
            <v>30</v>
          </cell>
          <cell r="F117">
            <v>0</v>
          </cell>
          <cell r="G117">
            <v>45</v>
          </cell>
          <cell r="I117" t="str">
            <v>75NU</v>
          </cell>
          <cell r="J117">
            <v>27</v>
          </cell>
        </row>
        <row r="118">
          <cell r="A118" t="str">
            <v>NO UPGRADE</v>
          </cell>
          <cell r="B118">
            <v>0</v>
          </cell>
          <cell r="C118">
            <v>0</v>
          </cell>
          <cell r="D118">
            <v>0</v>
          </cell>
          <cell r="E118">
            <v>6</v>
          </cell>
          <cell r="F118">
            <v>0</v>
          </cell>
          <cell r="G118">
            <v>6</v>
          </cell>
          <cell r="I118" t="str">
            <v>75QNU</v>
          </cell>
          <cell r="J118">
            <v>59</v>
          </cell>
        </row>
        <row r="119">
          <cell r="A119" t="str">
            <v>NO UPGRADE</v>
          </cell>
          <cell r="B119">
            <v>0</v>
          </cell>
          <cell r="C119">
            <v>0</v>
          </cell>
          <cell r="D119">
            <v>0</v>
          </cell>
          <cell r="E119">
            <v>42</v>
          </cell>
          <cell r="F119">
            <v>0</v>
          </cell>
          <cell r="G119">
            <v>42</v>
          </cell>
          <cell r="I119" t="str">
            <v>90HNU</v>
          </cell>
          <cell r="J119">
            <v>57</v>
          </cell>
        </row>
        <row r="120">
          <cell r="A120" t="str">
            <v>NO UPGRADE</v>
          </cell>
          <cell r="B120">
            <v>0</v>
          </cell>
          <cell r="C120">
            <v>0</v>
          </cell>
          <cell r="D120">
            <v>2</v>
          </cell>
          <cell r="E120">
            <v>0</v>
          </cell>
          <cell r="F120">
            <v>0</v>
          </cell>
          <cell r="G120">
            <v>2</v>
          </cell>
          <cell r="I120" t="str">
            <v>90NU</v>
          </cell>
          <cell r="J120">
            <v>39</v>
          </cell>
        </row>
        <row r="121">
          <cell r="A121" t="str">
            <v>NO UPGRADE</v>
          </cell>
          <cell r="B121">
            <v>27</v>
          </cell>
          <cell r="C121">
            <v>0</v>
          </cell>
          <cell r="D121">
            <v>0</v>
          </cell>
          <cell r="E121">
            <v>0</v>
          </cell>
          <cell r="F121">
            <v>0</v>
          </cell>
          <cell r="G121">
            <v>27</v>
          </cell>
          <cell r="I121" t="str">
            <v>C32NU</v>
          </cell>
          <cell r="J121">
            <v>3</v>
          </cell>
        </row>
        <row r="122">
          <cell r="A122" t="str">
            <v>NO UPGRADE</v>
          </cell>
          <cell r="B122">
            <v>0</v>
          </cell>
          <cell r="C122">
            <v>3</v>
          </cell>
          <cell r="D122">
            <v>0</v>
          </cell>
          <cell r="E122">
            <v>0</v>
          </cell>
          <cell r="F122">
            <v>0</v>
          </cell>
          <cell r="G122">
            <v>3</v>
          </cell>
          <cell r="I122" t="str">
            <v>GIDNU</v>
          </cell>
          <cell r="J122">
            <v>53</v>
          </cell>
        </row>
        <row r="123">
          <cell r="A123" t="str">
            <v>NO UPGRADE</v>
          </cell>
          <cell r="B123">
            <v>54</v>
          </cell>
          <cell r="C123">
            <v>35</v>
          </cell>
          <cell r="D123">
            <v>63</v>
          </cell>
          <cell r="E123">
            <v>68</v>
          </cell>
          <cell r="F123">
            <v>5</v>
          </cell>
          <cell r="G123">
            <v>225</v>
          </cell>
          <cell r="I123" t="str">
            <v>LEDNU</v>
          </cell>
          <cell r="J123">
            <v>2</v>
          </cell>
        </row>
        <row r="124">
          <cell r="A124" t="str">
            <v>REMOVE</v>
          </cell>
          <cell r="B124">
            <v>0</v>
          </cell>
          <cell r="C124">
            <v>2</v>
          </cell>
          <cell r="D124">
            <v>0</v>
          </cell>
          <cell r="E124">
            <v>0</v>
          </cell>
          <cell r="F124">
            <v>0</v>
          </cell>
          <cell r="G124">
            <v>2</v>
          </cell>
          <cell r="I124" t="str">
            <v>REMb</v>
          </cell>
          <cell r="J124">
            <v>54</v>
          </cell>
        </row>
        <row r="125">
          <cell r="A125" t="str">
            <v>TOTAL POST</v>
          </cell>
          <cell r="B125">
            <v>2291</v>
          </cell>
          <cell r="C125">
            <v>968</v>
          </cell>
          <cell r="D125">
            <v>1641.4</v>
          </cell>
          <cell r="E125">
            <v>1911</v>
          </cell>
          <cell r="F125">
            <v>142</v>
          </cell>
          <cell r="G125">
            <v>6953.4</v>
          </cell>
          <cell r="J125">
            <v>94</v>
          </cell>
        </row>
        <row r="126">
          <cell r="A126" t="str">
            <v>TOTAL PER LINE X LINE</v>
          </cell>
          <cell r="B126">
            <v>2291</v>
          </cell>
          <cell r="C126">
            <v>968</v>
          </cell>
          <cell r="D126">
            <v>1641.4</v>
          </cell>
          <cell r="E126">
            <v>1911</v>
          </cell>
          <cell r="F126">
            <v>142</v>
          </cell>
          <cell r="G126">
            <v>6953.4</v>
          </cell>
          <cell r="J126">
            <v>95</v>
          </cell>
        </row>
        <row r="127">
          <cell r="A127" t="str">
            <v>differences ????</v>
          </cell>
          <cell r="J127">
            <v>96</v>
          </cell>
        </row>
        <row r="128">
          <cell r="A128" t="str">
            <v>LAMPS AND HARDWARE</v>
          </cell>
          <cell r="J128">
            <v>97</v>
          </cell>
        </row>
        <row r="129">
          <cell r="A129" t="str">
            <v>F32/T8 LAMPS</v>
          </cell>
          <cell r="J129">
            <v>98</v>
          </cell>
        </row>
        <row r="130">
          <cell r="A130" t="str">
            <v>F17/T8 LAMPS</v>
          </cell>
          <cell r="J130">
            <v>99</v>
          </cell>
        </row>
        <row r="131">
          <cell r="A131" t="str">
            <v>F96/T8 LAMPS</v>
          </cell>
          <cell r="J131">
            <v>100</v>
          </cell>
        </row>
        <row r="132">
          <cell r="A132" t="str">
            <v>F32/U6/T8 LAMPS</v>
          </cell>
          <cell r="J132">
            <v>101</v>
          </cell>
        </row>
        <row r="133">
          <cell r="A133" t="str">
            <v>F25/T8 LAMPS</v>
          </cell>
          <cell r="J133">
            <v>102</v>
          </cell>
        </row>
        <row r="134">
          <cell r="A134" t="str">
            <v>NEW 1X4 LENSES</v>
          </cell>
          <cell r="J134">
            <v>103</v>
          </cell>
        </row>
        <row r="135">
          <cell r="A135" t="str">
            <v>NEW 2X4 LENSES</v>
          </cell>
          <cell r="J135">
            <v>104</v>
          </cell>
        </row>
        <row r="136">
          <cell r="A136" t="str">
            <v>NEW 2X2 LENSES</v>
          </cell>
          <cell r="J136">
            <v>105</v>
          </cell>
        </row>
        <row r="137">
          <cell r="A137" t="str">
            <v>NEW SURFACE OCCUPANCY SENSORS</v>
          </cell>
          <cell r="G137">
            <v>30</v>
          </cell>
          <cell r="H137" t="str">
            <v>E24</v>
          </cell>
          <cell r="J137">
            <v>106</v>
          </cell>
        </row>
        <row r="138">
          <cell r="A138" t="str">
            <v>NEW WALL OCCUPANCY SENSORS</v>
          </cell>
          <cell r="G138">
            <v>45</v>
          </cell>
          <cell r="H138" t="str">
            <v>E24</v>
          </cell>
          <cell r="J138">
            <v>107</v>
          </cell>
        </row>
        <row r="139">
          <cell r="A139" t="str">
            <v>BLACK WIRE 12 GAUGE</v>
          </cell>
          <cell r="J139">
            <v>108</v>
          </cell>
        </row>
        <row r="140">
          <cell r="A140" t="str">
            <v>WHITE WIRE 12 GAUGE</v>
          </cell>
          <cell r="J140">
            <v>109</v>
          </cell>
        </row>
        <row r="141">
          <cell r="G141">
            <v>20935.199999999997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2"/>
      <sheetName val="Sheet1"/>
      <sheetName val="Option 1"/>
      <sheetName val="Linked Pricing Sheet"/>
      <sheetName val="SUM-COST"/>
      <sheetName val="ECM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Utility Summary"/>
      <sheetName val="Silaswood (E)"/>
      <sheetName val="Silaswood (G)"/>
      <sheetName val="Silaswood (O)"/>
      <sheetName val="Library (E)"/>
      <sheetName val="Library (G)"/>
      <sheetName val="Sheet7"/>
      <sheetName val="Maplewood (E)"/>
      <sheetName val="Maplewood (G)"/>
      <sheetName val="Maplewood (O)"/>
      <sheetName val="Stimson (E)"/>
      <sheetName val="Stimson (G)"/>
      <sheetName val="Stimson (O)"/>
      <sheetName val="Oakwood (E)"/>
      <sheetName val="Oakwood (G)"/>
      <sheetName val="Sheet16"/>
      <sheetName val="Walt Whitman  (E)"/>
      <sheetName val="Walt Whitman  (G)"/>
      <sheetName val="Walt Whitman  (O)"/>
      <sheetName val="Country wood (E)"/>
      <sheetName val="Country wood (G)"/>
      <sheetName val="Country wood (O)"/>
      <sheetName val="Teen Center (E)"/>
      <sheetName val="Teen Center (G)"/>
      <sheetName val="Sheet25"/>
      <sheetName val="District Office (E)"/>
      <sheetName val="District Office (G)"/>
      <sheetName val="District Office (O)"/>
      <sheetName val="Memorial (E)"/>
      <sheetName val="Sheet30"/>
      <sheetName val="Memorial (O)"/>
      <sheetName val="Birchwood (E)"/>
      <sheetName val="Birchwood (G)"/>
      <sheetName val="Birchwood (O)"/>
      <sheetName val="Bus Garage (E)"/>
      <sheetName val="Bus Garage (G)"/>
      <sheetName val="Sheet37"/>
      <sheetName val="Trans Building (E)"/>
      <sheetName val="Sheet39"/>
      <sheetName val="Trans Building (O)"/>
      <sheetName val="Sheet41"/>
      <sheetName val="Sheet42"/>
      <sheetName val="Sheet43"/>
      <sheetName val="Sheet44"/>
      <sheetName val="Sheet45"/>
      <sheetName val="Sheet46"/>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s>
    <sheetDataSet>
      <sheetData sheetId="0"/>
      <sheetData sheetId="1"/>
      <sheetData sheetId="2">
        <row r="6">
          <cell r="A6" t="str">
            <v>Year 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ONTROLS###"/>
      <sheetName val="Setback AHU"/>
      <sheetName val="Setback Heat Pump"/>
      <sheetName val="Air-Side Economizer"/>
      <sheetName val="HW Reset"/>
      <sheetName val="Opt Start-Stop"/>
      <sheetName val="CO2 Vent Control"/>
      <sheetName val="Exh Fan Control"/>
      <sheetName val="Shut Down Pump"/>
      <sheetName val="Radiator Valves"/>
      <sheetName val="INCOMM Inputs"/>
      <sheetName val="INNCOM Summary"/>
      <sheetName val="INNCOM BASE"/>
      <sheetName val="INNCOM Retro"/>
      <sheetName val="Weather Data"/>
      <sheetName val="U-Value"/>
      <sheetName val="###LIGHTING###"/>
      <sheetName val="Lighting Retrofit"/>
      <sheetName val="Light Look-Up"/>
      <sheetName val="Light Interaction"/>
      <sheetName val="Light Maintenance"/>
      <sheetName val="Lighting Time Clock"/>
      <sheetName val="Purchase Street Lights"/>
      <sheetName val="Occ Sensor1"/>
      <sheetName val="Occ Sensor2"/>
      <sheetName val="Occ Sensor3"/>
      <sheetName val="###VAV-VFD-MOTORS###"/>
      <sheetName val="AHU VFD"/>
      <sheetName val="Pump VFD"/>
      <sheetName val="VAV Conversion"/>
      <sheetName val="High Eff. Motors"/>
      <sheetName val="###BOILERS###"/>
      <sheetName val="Boilers&amp;Burners"/>
      <sheetName val="Boiler Staging"/>
      <sheetName val="Stack Economizers"/>
      <sheetName val="Boiler Comb Fan VFD"/>
      <sheetName val="###STEAM&amp;HW###"/>
      <sheetName val="Pipe Insulation1"/>
      <sheetName val="Pipe Insulation2"/>
      <sheetName val="Steam Traps1"/>
      <sheetName val="Steam Traps2"/>
      <sheetName val="Valve Leak"/>
      <sheetName val="###CHILLERS###"/>
      <sheetName val="Chiller Plant"/>
      <sheetName val="New Cooling Equip"/>
      <sheetName val="###ENVELOPE###"/>
      <sheetName val="Envelope Leakage"/>
      <sheetName val="Open Windows"/>
      <sheetName val="Window CFM"/>
      <sheetName val="Open Doors"/>
      <sheetName val="###DHW###"/>
      <sheetName val="DHW Fuel Conv"/>
      <sheetName val="DHW Pump Sched"/>
      <sheetName val="###PLUG LOADS###"/>
      <sheetName val="Vending Miser"/>
      <sheetName val="Monitor Miser"/>
      <sheetName val="###GENERATION###"/>
      <sheetName val="Microturbine"/>
      <sheetName val="Photovoltaic"/>
      <sheetName val="Fuel Cell"/>
      <sheetName val="Steam Turbine"/>
      <sheetName val="###H2O###"/>
      <sheetName val="Water Treatment Boilers"/>
      <sheetName val="Water Treatment Towers"/>
      <sheetName val="Toilets and Urinals"/>
      <sheetName val="Sewer Abatement"/>
      <sheetName val="###MISC###"/>
      <sheetName val="Transformers"/>
      <sheetName val="Replace RTU or AHU"/>
      <sheetName val="Ceiling Fan"/>
      <sheetName val=" Pool Cover"/>
      <sheetName val="Heat Pipes"/>
      <sheetName val="Dish Booster Heater"/>
      <sheetName val="Heat Recovery"/>
      <sheetName val="HR Info"/>
      <sheetName val="HR Air Data"/>
      <sheetName val="Cost per OA CFM"/>
      <sheetName val="High Eff Filters"/>
      <sheetName val="Clean Coils"/>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U-1"/>
      <sheetName val="AHU-4"/>
      <sheetName val="Load Chart"/>
      <sheetName val="Sheet3"/>
    </sheetNames>
    <sheetDataSet>
      <sheetData sheetId="0"/>
      <sheetData sheetId="1"/>
      <sheetData sheetId="2" refreshError="1">
        <row r="13">
          <cell r="D13">
            <v>1</v>
          </cell>
          <cell r="E13">
            <v>0.82</v>
          </cell>
          <cell r="F13">
            <v>0.69</v>
          </cell>
          <cell r="G13">
            <v>0.59</v>
          </cell>
          <cell r="H13">
            <v>0.53</v>
          </cell>
          <cell r="I13">
            <v>0.47</v>
          </cell>
        </row>
      </sheetData>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C_CALC.XLS"/>
      <sheetName val="MACRO_PC.XLM"/>
      <sheetName val="tower"/>
      <sheetName val="CHW Pump"/>
      <sheetName val="410"/>
      <sheetName val="HT PUMP"/>
      <sheetName val="VFD on Cond. pmp"/>
      <sheetName val="roof"/>
      <sheetName val="WINDOWS"/>
      <sheetName val="U_VALUE.XLS"/>
    </sheetNames>
    <sheetDataSet>
      <sheetData sheetId="0" refreshError="1">
        <row r="72">
          <cell r="A72">
            <v>0.86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C_CALC.XLS"/>
      <sheetName val="MACRO_PC.XLM"/>
      <sheetName val="tower"/>
      <sheetName val="CHW Pump"/>
      <sheetName val="410"/>
      <sheetName val="HT PUMP"/>
      <sheetName val="VFD on Cond. pmp"/>
      <sheetName val="roof"/>
      <sheetName val="Sheet1"/>
      <sheetName val="WINDOWS"/>
      <sheetName val="U_VALUE.XLS"/>
    </sheetNames>
    <sheetDataSet>
      <sheetData sheetId="0" refreshError="1">
        <row r="8">
          <cell r="P8">
            <v>4620</v>
          </cell>
        </row>
        <row r="52">
          <cell r="A52">
            <v>60</v>
          </cell>
        </row>
        <row r="53">
          <cell r="A53">
            <v>5</v>
          </cell>
        </row>
        <row r="87">
          <cell r="A87">
            <v>6</v>
          </cell>
        </row>
        <row r="93">
          <cell r="A93">
            <v>60</v>
          </cell>
        </row>
        <row r="124">
          <cell r="S124">
            <v>316530</v>
          </cell>
        </row>
        <row r="125">
          <cell r="S125">
            <v>316530</v>
          </cell>
        </row>
        <row r="126">
          <cell r="S126">
            <v>35400</v>
          </cell>
        </row>
        <row r="127">
          <cell r="S127">
            <v>441060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 12"/>
      <sheetName val="Insulate Pipes"/>
      <sheetName val="Utility Summary"/>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nergy Model"/>
      <sheetName val="Solar Resource &amp; Heating Load"/>
      <sheetName val="Cost Analysis"/>
      <sheetName val="Cost Range"/>
      <sheetName val="Currency"/>
      <sheetName val="GHG Analysis"/>
      <sheetName val="Financial Summary"/>
      <sheetName val="Sensitivity"/>
      <sheetName val="Sheet1"/>
      <sheetName val="Sheet2"/>
      <sheetName val="Sheet3"/>
      <sheetName val="Solar"/>
    </sheetNames>
    <sheetDataSet>
      <sheetData sheetId="0"/>
      <sheetData sheetId="1">
        <row r="66">
          <cell r="B66" t="str">
            <v>Unglazed</v>
          </cell>
        </row>
        <row r="67">
          <cell r="B67" t="str">
            <v>Glazed</v>
          </cell>
        </row>
        <row r="68">
          <cell r="B68" t="str">
            <v>Evacuated</v>
          </cell>
        </row>
      </sheetData>
      <sheetData sheetId="2"/>
      <sheetData sheetId="3"/>
      <sheetData sheetId="4"/>
      <sheetData sheetId="5"/>
      <sheetData sheetId="6">
        <row r="114">
          <cell r="F114">
            <v>1</v>
          </cell>
        </row>
      </sheetData>
      <sheetData sheetId="7">
        <row r="61">
          <cell r="AE61">
            <v>2</v>
          </cell>
        </row>
      </sheetData>
      <sheetData sheetId="8"/>
      <sheetData sheetId="9"/>
      <sheetData sheetId="10"/>
      <sheetData sheetId="1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Name val="Sheet1 (3)"/>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ONTROLS###"/>
      <sheetName val="Setback AHU"/>
      <sheetName val="Setback Heat Pump"/>
      <sheetName val="Air-Side Economizer"/>
      <sheetName val="HW Reset"/>
      <sheetName val="Opt Start-Stop"/>
      <sheetName val="CO2 Vent Control"/>
      <sheetName val="Exh Fan Control"/>
      <sheetName val="Shut Down Pump"/>
      <sheetName val="Radiator Valves"/>
      <sheetName val="INCOMM Inputs"/>
      <sheetName val="INNCOM Summary"/>
      <sheetName val="INNCOM BASE"/>
      <sheetName val="INNCOM Retro"/>
      <sheetName val="Weather Data"/>
      <sheetName val="U-Value"/>
      <sheetName val="###LIGHTING###"/>
      <sheetName val="Lighting Retrofit"/>
      <sheetName val="Light Look-Up"/>
      <sheetName val="Light Interaction"/>
      <sheetName val="Light Maintenance"/>
      <sheetName val="Lighting Time Clock"/>
      <sheetName val="Purchase Street Lights"/>
      <sheetName val="Occ Sensor1"/>
      <sheetName val="Occ Sensor2"/>
      <sheetName val="Occ Sensor3"/>
      <sheetName val="###VAV-VFD-MOTORS###"/>
      <sheetName val="AHU VFD"/>
      <sheetName val="Pump VFD"/>
      <sheetName val="VAV Conversion"/>
      <sheetName val="High Eff. Motors"/>
      <sheetName val="###BOILERS###"/>
      <sheetName val="Boilers&amp;Burners"/>
      <sheetName val="Boiler Staging"/>
      <sheetName val="Stack Economizers"/>
      <sheetName val="Boiler Comb Fan VFD"/>
      <sheetName val="###STEAM&amp;HW###"/>
      <sheetName val="Pipe Insulation1"/>
      <sheetName val="Pipe Insulation2"/>
      <sheetName val="Steam Traps1"/>
      <sheetName val="Steam Traps2"/>
      <sheetName val="Valve Leak"/>
      <sheetName val="###CHILLERS###"/>
      <sheetName val="Chiller Plant"/>
      <sheetName val="New Cooling Equip"/>
      <sheetName val="###ENVELOPE###"/>
      <sheetName val="Envelope Leakage"/>
      <sheetName val="Open Windows"/>
      <sheetName val="Window CFM"/>
      <sheetName val="Open Doors"/>
      <sheetName val="###DHW###"/>
      <sheetName val="DHW Fuel Conv"/>
      <sheetName val="DHW Pump Sched"/>
      <sheetName val="###PLUG LOADS###"/>
      <sheetName val="Vending Miser"/>
      <sheetName val="Monitor Miser"/>
      <sheetName val="###GENERATION###"/>
      <sheetName val="Microturbine"/>
      <sheetName val="Photovoltaic"/>
      <sheetName val="Fuel Cell"/>
      <sheetName val="Steam Turbine"/>
      <sheetName val="###H2O###"/>
      <sheetName val="Water Treatment Boilers"/>
      <sheetName val="Water Treatment Towers"/>
      <sheetName val="Toilets and Urinals"/>
      <sheetName val="Sewer Abatement"/>
      <sheetName val="###MISC###"/>
      <sheetName val="Transformers"/>
      <sheetName val="Replace RTU or AHU"/>
      <sheetName val="Ceiling Fan"/>
      <sheetName val=" Pool Cover"/>
      <sheetName val="Heat Pipes"/>
      <sheetName val="Dish Booster Heater"/>
      <sheetName val="Heat Recovery"/>
      <sheetName val="HR Info"/>
      <sheetName val="HR Air Data"/>
      <sheetName val="Cost per OA CFM"/>
      <sheetName val="High Eff Filters"/>
      <sheetName val="Clean Coils"/>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BASE.XLS"/>
      <sheetName val="Sanity Check"/>
      <sheetName val="Summary All FIMs"/>
      <sheetName val="Summary FIM Categories"/>
      <sheetName val="Controls Summary"/>
      <sheetName val="Light Material"/>
      <sheetName val="Chiller Savings"/>
      <sheetName val="VSD tower fans - electric chil"/>
      <sheetName val="VSD Pumping"/>
      <sheetName val="Burner Controls"/>
      <sheetName val="Stack Economizers"/>
      <sheetName val="AHU-2 Setback"/>
      <sheetName val="AC-1 (Central) Setback"/>
      <sheetName val="AC-1 (D-Bldg) Setback"/>
      <sheetName val="AC-2 (Central) Setback"/>
      <sheetName val="AC-2 (AMB) Setback"/>
      <sheetName val="AC-3 (AMB) Setback"/>
      <sheetName val="AC-4 (AMB) Setback"/>
      <sheetName val="AC-5 (AMB) Setback"/>
      <sheetName val="AC-6 (AMB) Setback"/>
      <sheetName val="AC-6 (North) Setback"/>
      <sheetName val="AC-11 (Central) Setback"/>
      <sheetName val="AC-19 (E. Pavilion) Setback"/>
      <sheetName val="AC-20 (E. Pavilion) Setback"/>
      <sheetName val="AC-22 (Central) Setback"/>
      <sheetName val="AC-24 (Central) Setback"/>
      <sheetName val="AC-26 (D-Bldg) Setback"/>
      <sheetName val="AC-27 (Nurse Res) Setback"/>
      <sheetName val="AC-29 (North) Setback"/>
      <sheetName val="Modular RTU Setback"/>
      <sheetName val="HV-4 (D Bldg) Setback"/>
      <sheetName val="HV-5 (D Bldg) Setback"/>
      <sheetName val="HV-6 (D Bldg) Setback"/>
      <sheetName val="AS-1 (D Bldg) Setback"/>
      <sheetName val="Common U-Value"/>
      <sheetName val="Tomasso U-Value"/>
      <sheetName val="Economizer"/>
      <sheetName val="AHU-6 SP Sensor"/>
      <sheetName val="AC-1 (CENTRAL) VFDS"/>
      <sheetName val="Steam Traps"/>
      <sheetName val="Water Treatment Boilers"/>
      <sheetName val="Water Treatment N2 Tower"/>
      <sheetName val="Water Treatment N6 Tower"/>
      <sheetName val="Water stats"/>
      <sheetName val="Toilet and Urinal Use"/>
      <sheetName val="Faucet Use"/>
      <sheetName val="Shower Use"/>
      <sheetName val="Water Related Energy Savings"/>
      <sheetName val="Water Summary Page"/>
      <sheetName val="Sewer Abatement"/>
      <sheetName val="Leaks &amp; Receivers"/>
      <sheetName val="Pipe Insul 100"/>
      <sheetName val="Pipe Insul 40"/>
      <sheetName val="Pipe Insul 6"/>
      <sheetName val="Unit Heaters"/>
      <sheetName val="Radiator Valves"/>
      <sheetName val="Vending Miser"/>
      <sheetName val="Monitor Miser"/>
      <sheetName val="Light Interaction"/>
      <sheetName val="Bin Data - Heat"/>
      <sheetName val="Bin Data - Cool"/>
      <sheetName val="Sheet15"/>
      <sheetName val="Sheet16"/>
      <sheetName val="Sheet17"/>
      <sheetName val="Sheet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row r="23">
          <cell r="A23" t="str">
            <v xml:space="preserve"> MonitorMiser Plus Energy Analysis</v>
          </cell>
        </row>
        <row r="24">
          <cell r="A24" t="str">
            <v>Release 7.2</v>
          </cell>
        </row>
        <row r="25">
          <cell r="A25" t="str">
            <v>Energy Analysis Prepared For:</v>
          </cell>
        </row>
        <row r="26">
          <cell r="F26" t="str">
            <v>Environmental Variables</v>
          </cell>
        </row>
        <row r="27">
          <cell r="B27" t="str">
            <v>New Britian General Hospital</v>
          </cell>
          <cell r="F27" t="str">
            <v>Energy Costs  ($0.000 per kwh)</v>
          </cell>
          <cell r="I27">
            <v>6.9198413236028752E-2</v>
          </cell>
        </row>
        <row r="28">
          <cell r="F28" t="str">
            <v>K Factor of Air Conditioner  (1.0 - 3.0)</v>
          </cell>
          <cell r="I28">
            <v>2</v>
          </cell>
        </row>
        <row r="29">
          <cell r="F29" t="str">
            <v>Air Conditioning weeks/year (0-52)</v>
          </cell>
          <cell r="I29">
            <v>30</v>
          </cell>
        </row>
        <row r="30">
          <cell r="F30" t="str">
            <v>Air Conditioning hrs/week (45-168)</v>
          </cell>
          <cell r="I30">
            <v>60</v>
          </cell>
        </row>
        <row r="31">
          <cell r="F31" t="str">
            <v>Power Requirements of Monitor (avg-amps)</v>
          </cell>
          <cell r="I31">
            <v>0.85</v>
          </cell>
        </row>
        <row r="34">
          <cell r="B34" t="str">
            <v>Personal Computer Usage - Category I</v>
          </cell>
          <cell r="G34" t="str">
            <v>Yearly Energy Analysis - Category I</v>
          </cell>
        </row>
        <row r="35">
          <cell r="B35" t="str">
            <v>Installed Base of PCs</v>
          </cell>
          <cell r="E35">
            <v>100</v>
          </cell>
          <cell r="F35">
            <v>100</v>
          </cell>
          <cell r="G35" t="str">
            <v>Present Energy Costs</v>
          </cell>
          <cell r="I35">
            <v>6801.3182814122047</v>
          </cell>
        </row>
        <row r="36">
          <cell r="B36" t="str">
            <v>Power-on hours per week</v>
          </cell>
          <cell r="E36">
            <v>168</v>
          </cell>
          <cell r="G36" t="str">
            <v>Projected Energy Costs</v>
          </cell>
          <cell r="I36">
            <v>945.80391211004098</v>
          </cell>
        </row>
        <row r="37">
          <cell r="B37" t="str">
            <v>Estimated Usage hours per week</v>
          </cell>
          <cell r="E37">
            <v>20</v>
          </cell>
          <cell r="G37" t="str">
            <v>Projected Energy Cost Savings</v>
          </cell>
          <cell r="I37">
            <v>5855.5143693021637</v>
          </cell>
        </row>
        <row r="41">
          <cell r="B41" t="str">
            <v>Personal Computer Usage - Category II</v>
          </cell>
          <cell r="G41" t="str">
            <v>Yearly Energy Analysis - Category II</v>
          </cell>
        </row>
        <row r="42">
          <cell r="B42" t="str">
            <v>Installed Base of PCs</v>
          </cell>
          <cell r="E42">
            <v>250</v>
          </cell>
          <cell r="F42">
            <v>250</v>
          </cell>
          <cell r="G42" t="str">
            <v>Present Energy Costs</v>
          </cell>
          <cell r="I42">
            <v>7093.5293408253074</v>
          </cell>
        </row>
        <row r="43">
          <cell r="B43" t="str">
            <v>Power-on hours per week</v>
          </cell>
          <cell r="E43">
            <v>60</v>
          </cell>
          <cell r="G43" t="str">
            <v>Projected Energy Costs</v>
          </cell>
          <cell r="I43">
            <v>2364.5097802751025</v>
          </cell>
        </row>
        <row r="44">
          <cell r="B44" t="str">
            <v>Estimated Usage hours per week</v>
          </cell>
          <cell r="E44">
            <v>20</v>
          </cell>
          <cell r="G44" t="str">
            <v>Projected Energy Cost Savings</v>
          </cell>
          <cell r="I44">
            <v>4729.0195605502049</v>
          </cell>
        </row>
        <row r="48">
          <cell r="B48" t="str">
            <v>Personal Computer Usage - Category III</v>
          </cell>
          <cell r="G48" t="str">
            <v>Yearly Energy Analysis - Category III</v>
          </cell>
        </row>
        <row r="49">
          <cell r="B49" t="str">
            <v>Installed Base of PCs</v>
          </cell>
          <cell r="E49">
            <v>150</v>
          </cell>
          <cell r="F49">
            <v>150</v>
          </cell>
          <cell r="G49" t="str">
            <v>Present Energy Costs</v>
          </cell>
          <cell r="I49">
            <v>2128.0588022475922</v>
          </cell>
        </row>
        <row r="50">
          <cell r="B50" t="str">
            <v>Power-on hours per week</v>
          </cell>
          <cell r="E50">
            <v>30</v>
          </cell>
          <cell r="G50" t="str">
            <v>Projected Energy Costs</v>
          </cell>
          <cell r="I50">
            <v>1418.7058681650615</v>
          </cell>
        </row>
        <row r="51">
          <cell r="B51" t="str">
            <v>Estimated Usage hours per week</v>
          </cell>
          <cell r="E51">
            <v>20</v>
          </cell>
          <cell r="G51" t="str">
            <v>Projected Energy Cost Savings</v>
          </cell>
          <cell r="I51">
            <v>709.35293408253074</v>
          </cell>
        </row>
        <row r="55">
          <cell r="G55" t="str">
            <v>Yearly Energy Analysis - All PC's</v>
          </cell>
        </row>
        <row r="56">
          <cell r="B56" t="str">
            <v>1 Year Financial Analysis</v>
          </cell>
          <cell r="G56" t="str">
            <v>Present Energy Costs/Yr</v>
          </cell>
          <cell r="I56">
            <v>16022.906424485103</v>
          </cell>
        </row>
        <row r="57">
          <cell r="B57" t="str">
            <v>Payback in Months</v>
          </cell>
          <cell r="D57">
            <v>47.30025898090831</v>
          </cell>
          <cell r="G57" t="str">
            <v>Projected Energy Costs/Yr</v>
          </cell>
          <cell r="I57">
            <v>4729.0195605502049</v>
          </cell>
        </row>
        <row r="58">
          <cell r="B58" t="str">
            <v>Net 1 Year Savings</v>
          </cell>
          <cell r="D58">
            <v>-33210.421221677942</v>
          </cell>
          <cell r="G58" t="str">
            <v>MonitorMisers Energy Costs/Yr</v>
          </cell>
          <cell r="I58">
            <v>4.3080856128354412</v>
          </cell>
        </row>
        <row r="59">
          <cell r="B59" t="str">
            <v>Return on Investment</v>
          </cell>
          <cell r="D59">
            <v>0.25369839951285533</v>
          </cell>
          <cell r="G59" t="str">
            <v>Total Energy Cost Savings/Yr</v>
          </cell>
          <cell r="I59">
            <v>11289.578778322062</v>
          </cell>
        </row>
        <row r="60">
          <cell r="G60" t="str">
            <v>Total kWh Savings/Yr</v>
          </cell>
          <cell r="I60">
            <v>163147.94300000003</v>
          </cell>
        </row>
        <row r="61">
          <cell r="B61" t="str">
            <v>2 Year Financial Analysis</v>
          </cell>
          <cell r="G61" t="str">
            <v>Energy Cost Savings per Monitor/Yr</v>
          </cell>
          <cell r="I61">
            <v>22.579157556644123</v>
          </cell>
        </row>
        <row r="62">
          <cell r="B62" t="str">
            <v>Net 2 Year Savings</v>
          </cell>
          <cell r="D62">
            <v>-21920.842443355876</v>
          </cell>
        </row>
        <row r="63">
          <cell r="B63" t="str">
            <v>Return on Investment</v>
          </cell>
          <cell r="D63">
            <v>0.50739679902571067</v>
          </cell>
          <cell r="H63" t="str">
            <v>Summary</v>
          </cell>
        </row>
        <row r="64">
          <cell r="G64" t="str">
            <v>Installed Base of PCs</v>
          </cell>
          <cell r="I64">
            <v>500</v>
          </cell>
        </row>
        <row r="65">
          <cell r="B65" t="str">
            <v>3 Year Financial Analysis</v>
          </cell>
          <cell r="G65" t="str">
            <v>Sales Price of MonitorMiser Plus</v>
          </cell>
          <cell r="I65">
            <v>89</v>
          </cell>
        </row>
        <row r="66">
          <cell r="B66" t="str">
            <v>Net 3 Year Savings</v>
          </cell>
          <cell r="D66">
            <v>-10631.26366503381</v>
          </cell>
          <cell r="G66" t="str">
            <v>Corporate Tax Rate</v>
          </cell>
          <cell r="I66">
            <v>0</v>
          </cell>
        </row>
        <row r="67">
          <cell r="B67" t="str">
            <v>Return on Investment</v>
          </cell>
          <cell r="D67">
            <v>0.76109519853856611</v>
          </cell>
          <cell r="G67" t="str">
            <v>Effective Cost of MonitorMiser Plus</v>
          </cell>
          <cell r="I67">
            <v>89</v>
          </cell>
        </row>
        <row r="68">
          <cell r="G68" t="str">
            <v>Total Investment</v>
          </cell>
          <cell r="I68">
            <v>44500</v>
          </cell>
        </row>
        <row r="69">
          <cell r="G69" t="str">
            <v>Total Purchase Order</v>
          </cell>
          <cell r="I69">
            <v>44500</v>
          </cell>
        </row>
        <row r="70">
          <cell r="G70" t="str">
            <v>Yearly Energy Cost per Miser</v>
          </cell>
          <cell r="I70">
            <v>8.6161712256708819E-3</v>
          </cell>
        </row>
        <row r="74">
          <cell r="A74" t="str">
            <v>Calculate Primary Power Usage per Monitor = Voltage x Current</v>
          </cell>
          <cell r="H74" t="str">
            <v>Calculate A/C Power Usage per Monitor  = Primary Power Usage/K</v>
          </cell>
        </row>
        <row r="75">
          <cell r="A75" t="str">
            <v>Voltage</v>
          </cell>
          <cell r="C75">
            <v>120</v>
          </cell>
          <cell r="D75" t="str">
            <v>volts</v>
          </cell>
          <cell r="H75" t="str">
            <v xml:space="preserve">       Primary Power Usage</v>
          </cell>
          <cell r="J75">
            <v>102</v>
          </cell>
          <cell r="K75" t="str">
            <v>watts</v>
          </cell>
        </row>
        <row r="76">
          <cell r="A76" t="str">
            <v>Current</v>
          </cell>
          <cell r="C76">
            <v>0.85</v>
          </cell>
          <cell r="D76" t="str">
            <v>amps</v>
          </cell>
          <cell r="H76" t="str">
            <v xml:space="preserve">       K Factor of Air Conditioning</v>
          </cell>
          <cell r="J76">
            <v>2</v>
          </cell>
        </row>
        <row r="77">
          <cell r="A77" t="str">
            <v xml:space="preserve">Primary Power Usage </v>
          </cell>
          <cell r="C77">
            <v>102</v>
          </cell>
          <cell r="D77" t="str">
            <v>watts</v>
          </cell>
          <cell r="H77" t="str">
            <v>A/C Power Usage</v>
          </cell>
          <cell r="J77">
            <v>51</v>
          </cell>
          <cell r="K77" t="str">
            <v>watts</v>
          </cell>
        </row>
        <row r="79">
          <cell r="A79" t="str">
            <v>Yearly Energy Analysis - Category I</v>
          </cell>
        </row>
        <row r="80">
          <cell r="A80" t="str">
            <v>Calculate Yearly Power On Hours per Monitor = 52*(POH/week)</v>
          </cell>
          <cell r="G80" t="str">
            <v>Calculate Yearly POH of A/C = A/C hrs/week*A/C weeks/year</v>
          </cell>
        </row>
        <row r="81">
          <cell r="A81" t="str">
            <v>Primary POH/Yr</v>
          </cell>
          <cell r="C81">
            <v>8736</v>
          </cell>
          <cell r="D81" t="str">
            <v>hrs</v>
          </cell>
          <cell r="G81" t="str">
            <v>A/C POH/Yr</v>
          </cell>
          <cell r="H81">
            <v>1800</v>
          </cell>
          <cell r="I81" t="str">
            <v>hrs</v>
          </cell>
        </row>
        <row r="82">
          <cell r="A82" t="str">
            <v>Calculate Yearly Primary  Energy Usage per Monitor = Power Usage per Monitor * Yearly POH/1000</v>
          </cell>
          <cell r="G82" t="str">
            <v>Calculate Yearly A/C Energy Usage Required for each Monitor = Power x POH/1000</v>
          </cell>
        </row>
        <row r="83">
          <cell r="A83" t="str">
            <v>Primary Energy/Yr</v>
          </cell>
          <cell r="C83">
            <v>891.072</v>
          </cell>
          <cell r="D83" t="str">
            <v>kw hrs</v>
          </cell>
          <cell r="G83" t="str">
            <v>A/C Energy/Yr</v>
          </cell>
          <cell r="H83">
            <v>91.8</v>
          </cell>
          <cell r="I83" t="str">
            <v>kw hrs</v>
          </cell>
        </row>
        <row r="85">
          <cell r="A85" t="str">
            <v>Calculate Present Total  Energy Usage = (Primary Energy +  A/C Energy)*Number of Monitors</v>
          </cell>
        </row>
        <row r="86">
          <cell r="A86" t="str">
            <v>Present Total Energy Usage</v>
          </cell>
          <cell r="C86">
            <v>98287.2</v>
          </cell>
          <cell r="D86" t="str">
            <v>kw hrs</v>
          </cell>
        </row>
        <row r="87">
          <cell r="A87" t="str">
            <v xml:space="preserve">Calculate Present Total  Energy Cost =  Present Total Energy Usage* Energy Costs </v>
          </cell>
          <cell r="H87" t="str">
            <v>Enter Results in "Present Energy Cost" Cell - Category I</v>
          </cell>
        </row>
        <row r="88">
          <cell r="A88" t="str">
            <v>Present  Total Energy Costs</v>
          </cell>
          <cell r="C88">
            <v>6801.3182814122047</v>
          </cell>
        </row>
        <row r="91">
          <cell r="A91" t="str">
            <v>Yearly Energy Analysis - Category II</v>
          </cell>
        </row>
        <row r="92">
          <cell r="A92" t="str">
            <v>Calculate Yearly Power On Hours per Monitor = 52*(POH/week)</v>
          </cell>
          <cell r="G92" t="str">
            <v>Calculate Yearly POH of A/C = A/C hrs/week*A/C weeks/year</v>
          </cell>
        </row>
        <row r="93">
          <cell r="A93" t="str">
            <v>Primary POH/Yr</v>
          </cell>
          <cell r="C93">
            <v>3120</v>
          </cell>
          <cell r="D93" t="str">
            <v>hrs</v>
          </cell>
          <cell r="G93" t="str">
            <v>A/C POH/Yr</v>
          </cell>
          <cell r="H93">
            <v>1800</v>
          </cell>
          <cell r="I93" t="str">
            <v>hrs</v>
          </cell>
        </row>
        <row r="94">
          <cell r="A94" t="str">
            <v>Calculate Yearly Primary  Energy Usage per Monitor = Power Usage per Monitor * Yearly POH/1000</v>
          </cell>
          <cell r="G94" t="str">
            <v>Calculate Yearly A/C Energy Usage Required for each Monitor = Power x POH/1000</v>
          </cell>
        </row>
        <row r="95">
          <cell r="A95" t="str">
            <v>Primary Energy/Yr</v>
          </cell>
          <cell r="C95">
            <v>318.24</v>
          </cell>
          <cell r="D95" t="str">
            <v>kw hrs</v>
          </cell>
          <cell r="G95" t="str">
            <v>A/C Energy/Yr</v>
          </cell>
          <cell r="H95">
            <v>91.8</v>
          </cell>
          <cell r="I95" t="str">
            <v>kw hrs</v>
          </cell>
        </row>
        <row r="97">
          <cell r="A97" t="str">
            <v>Calculate Present Total  Energy Usage = (Primary Energy +  A/C Energy)*Number of Monitors</v>
          </cell>
        </row>
        <row r="98">
          <cell r="A98" t="str">
            <v>Present Total Energy Usage</v>
          </cell>
          <cell r="C98">
            <v>102510</v>
          </cell>
          <cell r="D98" t="str">
            <v>kw hrs</v>
          </cell>
        </row>
        <row r="99">
          <cell r="A99" t="str">
            <v xml:space="preserve">Calculate Present Total  Energy Cost =  Present Total Energy Usage* Energy Costs </v>
          </cell>
          <cell r="H99" t="str">
            <v>Enter Results in "Present Energy Cost" Cell - Category II</v>
          </cell>
        </row>
        <row r="100">
          <cell r="A100" t="str">
            <v>Present  Total Energy Costs</v>
          </cell>
          <cell r="C100">
            <v>7093.5293408253074</v>
          </cell>
        </row>
        <row r="103">
          <cell r="A103" t="str">
            <v>Yearly Energy Analysis - Category III</v>
          </cell>
        </row>
        <row r="104">
          <cell r="A104" t="str">
            <v>Calculate Yearly Power On Hours per Monitor = 52*(POH/week)</v>
          </cell>
          <cell r="G104" t="str">
            <v>Calculate Yearly POH of A/C = A/C hrs/week*A/C weeks/year</v>
          </cell>
        </row>
        <row r="105">
          <cell r="A105" t="str">
            <v>Primary POH/Yr</v>
          </cell>
          <cell r="C105">
            <v>1560</v>
          </cell>
          <cell r="D105" t="str">
            <v>hrs</v>
          </cell>
          <cell r="G105" t="str">
            <v>A/C POH/Yr</v>
          </cell>
          <cell r="H105">
            <v>900</v>
          </cell>
          <cell r="I105" t="str">
            <v>hrs</v>
          </cell>
        </row>
        <row r="106">
          <cell r="A106" t="str">
            <v>Calculate Yearly Primary  Energy Usage per Monitor = Power Usage per Monitor * Yearly POH/1000</v>
          </cell>
          <cell r="G106" t="str">
            <v>Calculate Yearly A/C Energy Usage Required for each Monitor = Power x POH/1000</v>
          </cell>
        </row>
        <row r="107">
          <cell r="A107" t="str">
            <v>Primary Energy/Yr</v>
          </cell>
          <cell r="C107">
            <v>159.12</v>
          </cell>
          <cell r="D107" t="str">
            <v>kw hrs</v>
          </cell>
          <cell r="G107" t="str">
            <v>A/C Energy/Yr</v>
          </cell>
          <cell r="H107">
            <v>45.9</v>
          </cell>
          <cell r="I107" t="str">
            <v>kw hrs</v>
          </cell>
        </row>
        <row r="109">
          <cell r="A109" t="str">
            <v>Calculate Present Total  Energy Usage = (Primary Energy +  A/C Energy)*Number of Monitors</v>
          </cell>
        </row>
        <row r="110">
          <cell r="A110" t="str">
            <v>Present Total Energy Usage</v>
          </cell>
          <cell r="C110">
            <v>30753</v>
          </cell>
          <cell r="D110" t="str">
            <v>kw hrs</v>
          </cell>
        </row>
        <row r="111">
          <cell r="A111" t="str">
            <v xml:space="preserve">Calculate Present Total  Energy Cost =  Present Total Energy Usage* Energy Costs </v>
          </cell>
          <cell r="H111" t="str">
            <v>Enter Results in "Present Energy Cost" Cell - Category III</v>
          </cell>
        </row>
        <row r="112">
          <cell r="A112" t="str">
            <v>Present  Total Energy Costs</v>
          </cell>
          <cell r="C112">
            <v>2128.0588022475922</v>
          </cell>
        </row>
        <row r="114">
          <cell r="A114" t="str">
            <v>Calculations of Projected Energy Cost  (After MonitorMiser Plus)</v>
          </cell>
        </row>
        <row r="116">
          <cell r="A116" t="str">
            <v>Calculate Primary Power Usage per Monitor = Voltage x Current</v>
          </cell>
          <cell r="H116" t="str">
            <v>Calculate A/C Power Usage per Monitor  = Primary Power Usage/K</v>
          </cell>
        </row>
        <row r="117">
          <cell r="A117" t="str">
            <v>Voltage</v>
          </cell>
          <cell r="C117">
            <v>120</v>
          </cell>
          <cell r="D117" t="str">
            <v>volts</v>
          </cell>
          <cell r="H117" t="str">
            <v xml:space="preserve">       Primary Power Usage</v>
          </cell>
          <cell r="J117">
            <v>102</v>
          </cell>
          <cell r="K117" t="str">
            <v>watts</v>
          </cell>
        </row>
        <row r="118">
          <cell r="A118" t="str">
            <v>Current</v>
          </cell>
          <cell r="C118">
            <v>0.85</v>
          </cell>
          <cell r="D118" t="str">
            <v>amps</v>
          </cell>
          <cell r="H118" t="str">
            <v xml:space="preserve">       K Factor of Air Conditioning</v>
          </cell>
          <cell r="J118">
            <v>2</v>
          </cell>
        </row>
        <row r="119">
          <cell r="A119" t="str">
            <v xml:space="preserve">Primary Power Usage </v>
          </cell>
          <cell r="C119">
            <v>102</v>
          </cell>
          <cell r="D119" t="str">
            <v>watts</v>
          </cell>
          <cell r="H119" t="str">
            <v>A/C Power Usage</v>
          </cell>
          <cell r="J119">
            <v>51</v>
          </cell>
          <cell r="K119" t="str">
            <v>watts</v>
          </cell>
        </row>
        <row r="121">
          <cell r="A121" t="str">
            <v>Yearly Energy Analysis - Category I</v>
          </cell>
        </row>
        <row r="122">
          <cell r="A122" t="str">
            <v>Calculate Yearly Power On Hours per Monitor = 52*(Estimated Usage Hrs/Week))</v>
          </cell>
          <cell r="G122" t="str">
            <v>Calculate Yearly Power On Hours of A/C = Est Usage Hrs/Wk*AC Usage weeks/year</v>
          </cell>
        </row>
        <row r="123">
          <cell r="A123" t="str">
            <v>Primary POH/Yr</v>
          </cell>
          <cell r="C123">
            <v>1040</v>
          </cell>
          <cell r="D123" t="str">
            <v>hrs</v>
          </cell>
          <cell r="G123" t="str">
            <v>A/C POH/Yr</v>
          </cell>
          <cell r="H123">
            <v>600</v>
          </cell>
          <cell r="I123" t="str">
            <v>hrs</v>
          </cell>
        </row>
        <row r="124">
          <cell r="A124" t="str">
            <v>Calculate Yearly Primary  Energy Usage per Monitor = Power Usage per Monitor * Yearly POH/1000</v>
          </cell>
          <cell r="G124" t="str">
            <v>Calculate Yearly AC Energy Usage Required for each Monitor = Power x POH/1000</v>
          </cell>
        </row>
        <row r="125">
          <cell r="A125" t="str">
            <v>Primary Energy/Yr</v>
          </cell>
          <cell r="C125">
            <v>106.08</v>
          </cell>
          <cell r="D125" t="str">
            <v>kw hrs</v>
          </cell>
          <cell r="G125" t="str">
            <v>A/C Energy/Yr</v>
          </cell>
          <cell r="H125">
            <v>30.6</v>
          </cell>
          <cell r="I125" t="str">
            <v>kw hrs</v>
          </cell>
        </row>
        <row r="127">
          <cell r="A127" t="str">
            <v>Calculate Projected Total  Energy Usage = (Primary Energy +  A/C Energy)*Number of Monitors</v>
          </cell>
        </row>
        <row r="128">
          <cell r="A128" t="str">
            <v>Projected Total Energy Usage</v>
          </cell>
          <cell r="C128">
            <v>13668</v>
          </cell>
          <cell r="D128" t="str">
            <v>kw hrs</v>
          </cell>
        </row>
        <row r="129">
          <cell r="A129" t="str">
            <v xml:space="preserve">Calculate Projected Total  Energy Cost = Projected Total Energy Usage* Energy Costs </v>
          </cell>
          <cell r="H129" t="str">
            <v>Enter Results in "Projected Energy Cost" Cell - Category I</v>
          </cell>
        </row>
        <row r="130">
          <cell r="A130" t="str">
            <v>Projected Total Energy Cost</v>
          </cell>
          <cell r="C130">
            <v>945.80391211004098</v>
          </cell>
        </row>
        <row r="133">
          <cell r="A133" t="str">
            <v>Yearly Energy Analysis - Category II</v>
          </cell>
        </row>
        <row r="134">
          <cell r="A134" t="str">
            <v>Calculate Yearly Power On Hours per Monitor = 52*(Estimated Usage Hrs/Week))</v>
          </cell>
          <cell r="G134" t="str">
            <v>Calculate Yearly Power On Hours of A/C = Est Usage Hrs/Wk*AC Usage weeks/year</v>
          </cell>
        </row>
        <row r="135">
          <cell r="A135" t="str">
            <v>Primary POH/Yr</v>
          </cell>
          <cell r="C135">
            <v>1040</v>
          </cell>
          <cell r="D135" t="str">
            <v>hrs</v>
          </cell>
          <cell r="G135" t="str">
            <v>A/C POH/Yr</v>
          </cell>
          <cell r="H135">
            <v>600</v>
          </cell>
          <cell r="I135" t="str">
            <v>hrs</v>
          </cell>
        </row>
        <row r="136">
          <cell r="A136" t="str">
            <v>Calculate Yearly Primary  Energy Usage per Monitor = Power Usage per Monitor * Yearly POH/1000</v>
          </cell>
          <cell r="G136" t="str">
            <v>Calculate Yearly AC Energy Usage Required for each Monitor = Power x POH/1000</v>
          </cell>
        </row>
        <row r="137">
          <cell r="A137" t="str">
            <v>Primary Energy/Yr</v>
          </cell>
          <cell r="C137">
            <v>106.08</v>
          </cell>
          <cell r="D137" t="str">
            <v>kw hrs</v>
          </cell>
          <cell r="G137" t="str">
            <v>A/C Energy/Yr</v>
          </cell>
          <cell r="H137">
            <v>30.6</v>
          </cell>
          <cell r="I137" t="str">
            <v>kw hrs</v>
          </cell>
        </row>
        <row r="139">
          <cell r="A139" t="str">
            <v>Calculate Projected Total  Energy Usage = (Primary Energy +  A/C Energy)*Number of Monitors</v>
          </cell>
        </row>
        <row r="140">
          <cell r="A140" t="str">
            <v>Projected Total Energy Usage</v>
          </cell>
          <cell r="C140">
            <v>34170</v>
          </cell>
          <cell r="D140" t="str">
            <v>kw hrs</v>
          </cell>
        </row>
        <row r="141">
          <cell r="A141" t="str">
            <v xml:space="preserve">Calculate Projected Total  Energy Cost = Projected Total Energy Usage* Energy Costs </v>
          </cell>
          <cell r="H141" t="str">
            <v>Enter Results in "Projected Energy Cost" Cell - Category II</v>
          </cell>
        </row>
        <row r="142">
          <cell r="A142" t="str">
            <v>Projected Total Energy Cost</v>
          </cell>
          <cell r="C142">
            <v>2364.5097802751025</v>
          </cell>
        </row>
        <row r="145">
          <cell r="A145" t="str">
            <v>Yearly Energy Analysis - Category III</v>
          </cell>
        </row>
        <row r="146">
          <cell r="A146" t="str">
            <v>Calculate Yearly Power On Hours per Monitor = 52*(Estimated Usage Hrs/Week))</v>
          </cell>
          <cell r="G146" t="str">
            <v>Calculate Yearly Power On Hours of A/C = Est Usage Hrs/Wk*AC Usage weeks/year</v>
          </cell>
        </row>
        <row r="147">
          <cell r="A147" t="str">
            <v>Primary POH/Yr</v>
          </cell>
          <cell r="C147">
            <v>1040</v>
          </cell>
          <cell r="D147" t="str">
            <v>hrs</v>
          </cell>
          <cell r="G147" t="str">
            <v>A/C POH/Yr</v>
          </cell>
          <cell r="H147">
            <v>600</v>
          </cell>
          <cell r="I147" t="str">
            <v>hrs</v>
          </cell>
        </row>
        <row r="148">
          <cell r="A148" t="str">
            <v>Calculate Yearly Primary  Energy Usage per Monitor = Power Usage per Monitor * Yearly POH/1000</v>
          </cell>
          <cell r="G148" t="str">
            <v>Calculate Yearly AC Energy Usage Required for each Monitor = Power x POH/1000</v>
          </cell>
        </row>
        <row r="149">
          <cell r="A149" t="str">
            <v>Primary Energy/Yr</v>
          </cell>
          <cell r="C149">
            <v>106.08</v>
          </cell>
          <cell r="D149" t="str">
            <v>kw hrs</v>
          </cell>
          <cell r="G149" t="str">
            <v>A/C Energy/Yr</v>
          </cell>
          <cell r="H149">
            <v>30.6</v>
          </cell>
          <cell r="I149" t="str">
            <v>kw hrs</v>
          </cell>
        </row>
        <row r="151">
          <cell r="A151" t="str">
            <v>Calculate Projected Total  Energy Usage = (Primary Energy +  A/C Energy)*Number of Monitors</v>
          </cell>
        </row>
        <row r="152">
          <cell r="A152" t="str">
            <v>Projected Total Energy Usage</v>
          </cell>
          <cell r="C152">
            <v>20502</v>
          </cell>
          <cell r="D152" t="str">
            <v>kw hrs</v>
          </cell>
        </row>
        <row r="153">
          <cell r="A153" t="str">
            <v xml:space="preserve">Calculate Projected Total  Energy Cost = Projected Total Energy Usage* Energy Costs </v>
          </cell>
          <cell r="H153" t="str">
            <v>Enter Results in "Projected Energy Cost" Cell - Category III</v>
          </cell>
        </row>
        <row r="154">
          <cell r="A154" t="str">
            <v>Projected Total Energy Cost</v>
          </cell>
          <cell r="C154">
            <v>1418.7058681650615</v>
          </cell>
        </row>
      </sheetData>
      <sheetData sheetId="58"/>
      <sheetData sheetId="59"/>
      <sheetData sheetId="60"/>
      <sheetData sheetId="61"/>
      <sheetData sheetId="62"/>
      <sheetData sheetId="63"/>
      <sheetData sheetId="6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TSUM"/>
      <sheetName val="ECM Summary"/>
      <sheetName val="Cent. Htg."/>
      <sheetName val="MOTORECM"/>
      <sheetName val="Var. Vol. Fan"/>
      <sheetName val="Hot Water"/>
      <sheetName val="Bus Windows"/>
      <sheetName val="Bus Office"/>
      <sheetName val="Bus Gar. HVAC"/>
      <sheetName val="Maint. Off. HVAC"/>
      <sheetName val="Chiller ECM"/>
      <sheetName val="Pool"/>
      <sheetName val="EFLHSYR"/>
      <sheetName val="DEHUMKW"/>
      <sheetName val="ENGWKSH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SCOST3"/>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p, Ballast, and New Fixtures"/>
      <sheetName val="Lamp and Ballast Cost Table"/>
      <sheetName val="Fixture Code Table"/>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Total Savings"/>
      <sheetName val="Op. Savings"/>
      <sheetName val="Project Summary"/>
      <sheetName val="Environmental Reductions"/>
      <sheetName val="Capital Summary"/>
      <sheetName val="NY SED Codes"/>
      <sheetName val="MASSAPEQUA HS"/>
      <sheetName val="MHS-AMES CAMPUS"/>
      <sheetName val="BERNER MS"/>
      <sheetName val="BIRCH LANE ES"/>
      <sheetName val="CARMAN ROAD"/>
      <sheetName val="EAST LAKE ES"/>
      <sheetName val="FAIRFIELD ES"/>
      <sheetName val="LOCKHART ES"/>
      <sheetName val="MCKENNA ES"/>
      <sheetName val="UNQUA ES"/>
      <sheetName val="BUS GARAGE"/>
      <sheetName val="Lighting Summary"/>
      <sheetName val="Administration"/>
      <sheetName val="Oneida Castle"/>
      <sheetName val="Durhamville Elem School"/>
      <sheetName val="High School"/>
      <sheetName val="Maintenance BLDG"/>
      <sheetName val="North Broad Elem School"/>
      <sheetName val="Otto Shortell Middle School"/>
      <sheetName val="Seneca Street E School"/>
      <sheetName val="Sylvan Beach E School"/>
      <sheetName val="Warehouse"/>
      <sheetName val="Willard Prior E School"/>
    </sheetNames>
    <sheetDataSet>
      <sheetData sheetId="0" refreshError="1">
        <row r="4">
          <cell r="A4">
            <v>0</v>
          </cell>
          <cell r="F4">
            <v>0</v>
          </cell>
          <cell r="I4">
            <v>0</v>
          </cell>
          <cell r="P4">
            <v>0</v>
          </cell>
          <cell r="Q4">
            <v>0</v>
          </cell>
        </row>
        <row r="5">
          <cell r="A5" t="str">
            <v>(2) 135W INC FLOOD</v>
          </cell>
          <cell r="B5" t="str">
            <v>2-135 Watt incandescent flood lamps</v>
          </cell>
          <cell r="C5">
            <v>270</v>
          </cell>
          <cell r="F5">
            <v>0</v>
          </cell>
          <cell r="I5">
            <v>0</v>
          </cell>
          <cell r="L5" t="str">
            <v>ok</v>
          </cell>
          <cell r="O5">
            <v>0</v>
          </cell>
          <cell r="P5">
            <v>0</v>
          </cell>
          <cell r="Q5">
            <v>0</v>
          </cell>
        </row>
        <row r="6">
          <cell r="A6" t="str">
            <v>(2) 13W CF HW</v>
          </cell>
          <cell r="B6" t="str">
            <v>2-13 Watt compact fluorescent hard-wired lamps</v>
          </cell>
          <cell r="C6">
            <v>30</v>
          </cell>
          <cell r="D6">
            <v>2</v>
          </cell>
          <cell r="E6" t="str">
            <v>13W CF</v>
          </cell>
          <cell r="F6">
            <v>7</v>
          </cell>
          <cell r="J6">
            <v>45</v>
          </cell>
          <cell r="K6" t="str">
            <v>estimate</v>
          </cell>
          <cell r="L6" t="str">
            <v>ok</v>
          </cell>
          <cell r="O6">
            <v>61.25</v>
          </cell>
          <cell r="P6">
            <v>56</v>
          </cell>
          <cell r="Q6">
            <v>40</v>
          </cell>
        </row>
        <row r="7">
          <cell r="A7" t="str">
            <v>(2) 150W INC SPOT</v>
          </cell>
          <cell r="B7" t="str">
            <v>2-150 Watt incandescent spotlight lamp</v>
          </cell>
          <cell r="C7">
            <v>300</v>
          </cell>
          <cell r="F7">
            <v>0</v>
          </cell>
          <cell r="I7">
            <v>0</v>
          </cell>
          <cell r="L7" t="str">
            <v>ok</v>
          </cell>
          <cell r="O7">
            <v>0</v>
          </cell>
          <cell r="P7">
            <v>0</v>
          </cell>
          <cell r="Q7">
            <v>0</v>
          </cell>
        </row>
        <row r="8">
          <cell r="A8" t="str">
            <v>(2) 15W SLS</v>
          </cell>
          <cell r="B8" t="str">
            <v>2-15 Watt compact fluorescent screw-in lamps</v>
          </cell>
          <cell r="C8">
            <v>36</v>
          </cell>
          <cell r="D8">
            <v>2</v>
          </cell>
          <cell r="E8" t="str">
            <v>15W SLS</v>
          </cell>
          <cell r="F8">
            <v>14</v>
          </cell>
          <cell r="L8" t="str">
            <v>ok</v>
          </cell>
          <cell r="O8">
            <v>28</v>
          </cell>
          <cell r="P8">
            <v>10.5</v>
          </cell>
          <cell r="Q8">
            <v>7.5</v>
          </cell>
        </row>
        <row r="9">
          <cell r="A9" t="str">
            <v>(2) 18W CF SI</v>
          </cell>
          <cell r="B9" t="str">
            <v>2-18 Watt compact fluorescent screw-in lamps</v>
          </cell>
          <cell r="C9">
            <v>42</v>
          </cell>
          <cell r="D9">
            <v>2</v>
          </cell>
          <cell r="E9" t="str">
            <v>18W CF SI</v>
          </cell>
          <cell r="F9">
            <v>15</v>
          </cell>
          <cell r="I9">
            <v>0</v>
          </cell>
          <cell r="L9" t="str">
            <v>ok</v>
          </cell>
          <cell r="O9">
            <v>30</v>
          </cell>
          <cell r="P9">
            <v>10.5</v>
          </cell>
          <cell r="Q9">
            <v>7.5</v>
          </cell>
        </row>
        <row r="10">
          <cell r="A10" t="str">
            <v>(2) 20W SLS</v>
          </cell>
          <cell r="B10" t="str">
            <v>2-20 Watt compact fluorescent screw-in lamps</v>
          </cell>
          <cell r="C10">
            <v>42</v>
          </cell>
          <cell r="D10">
            <v>2</v>
          </cell>
          <cell r="E10" t="str">
            <v>20W SLS</v>
          </cell>
          <cell r="F10">
            <v>15</v>
          </cell>
          <cell r="L10" t="str">
            <v>ok</v>
          </cell>
          <cell r="O10">
            <v>30</v>
          </cell>
          <cell r="P10">
            <v>10.5</v>
          </cell>
          <cell r="Q10">
            <v>7.5</v>
          </cell>
        </row>
        <row r="11">
          <cell r="A11" t="str">
            <v>(2) 20W SLS R40</v>
          </cell>
          <cell r="B11" t="str">
            <v>2, 20 Watt compact fluorescent screw-in R40 lamps</v>
          </cell>
          <cell r="C11">
            <v>44</v>
          </cell>
          <cell r="D11">
            <v>2</v>
          </cell>
          <cell r="E11" t="str">
            <v>20W SLS R40</v>
          </cell>
          <cell r="F11">
            <v>28</v>
          </cell>
          <cell r="H11">
            <v>0</v>
          </cell>
          <cell r="I11">
            <v>0</v>
          </cell>
          <cell r="L11" t="str">
            <v>ok</v>
          </cell>
          <cell r="O11">
            <v>56</v>
          </cell>
          <cell r="P11">
            <v>10.5</v>
          </cell>
          <cell r="Q11">
            <v>7.5</v>
          </cell>
        </row>
        <row r="12">
          <cell r="A12" t="str">
            <v>(2) 20W SLS Y</v>
          </cell>
          <cell r="B12" t="str">
            <v>2-20 Watt compact fluorescent screw-in lamps and a screw-in "Y" adaptor</v>
          </cell>
          <cell r="C12">
            <v>42</v>
          </cell>
          <cell r="D12">
            <v>2</v>
          </cell>
          <cell r="E12" t="str">
            <v>20W SLS</v>
          </cell>
          <cell r="F12">
            <v>15</v>
          </cell>
          <cell r="G12">
            <v>1</v>
          </cell>
          <cell r="H12" t="str">
            <v>y</v>
          </cell>
          <cell r="I12">
            <v>3</v>
          </cell>
          <cell r="L12" t="str">
            <v>ok</v>
          </cell>
          <cell r="O12">
            <v>33</v>
          </cell>
          <cell r="P12">
            <v>10.5</v>
          </cell>
          <cell r="Q12">
            <v>7.5</v>
          </cell>
        </row>
        <row r="13">
          <cell r="A13" t="str">
            <v>(2) 23W SLS</v>
          </cell>
          <cell r="B13" t="str">
            <v>2-23 Watt compact fluorescent screw-in lamps</v>
          </cell>
          <cell r="C13">
            <v>50</v>
          </cell>
          <cell r="D13">
            <v>2</v>
          </cell>
          <cell r="E13" t="str">
            <v>23W SLS</v>
          </cell>
          <cell r="F13">
            <v>15</v>
          </cell>
          <cell r="I13">
            <v>0</v>
          </cell>
          <cell r="L13" t="str">
            <v>ok</v>
          </cell>
          <cell r="O13">
            <v>30</v>
          </cell>
          <cell r="P13">
            <v>10.5</v>
          </cell>
          <cell r="Q13">
            <v>7.5</v>
          </cell>
        </row>
        <row r="14">
          <cell r="A14" t="str">
            <v>(2) 25W SLS</v>
          </cell>
          <cell r="B14" t="str">
            <v>2-25 Watt compact fluorescent screw-in lamps</v>
          </cell>
          <cell r="C14">
            <v>52</v>
          </cell>
          <cell r="D14">
            <v>2</v>
          </cell>
          <cell r="E14" t="str">
            <v>25W SLS</v>
          </cell>
          <cell r="F14">
            <v>15</v>
          </cell>
          <cell r="I14">
            <v>0</v>
          </cell>
          <cell r="L14" t="str">
            <v>ok</v>
          </cell>
          <cell r="O14">
            <v>30</v>
          </cell>
          <cell r="P14">
            <v>10.5</v>
          </cell>
          <cell r="Q14">
            <v>7.5</v>
          </cell>
        </row>
        <row r="15">
          <cell r="A15" t="str">
            <v>(2) 25W SLS Y</v>
          </cell>
          <cell r="B15" t="str">
            <v>2-25 Watt compact fluorescent screw-in lamps and a screw-in "Y" adaptor</v>
          </cell>
          <cell r="C15">
            <v>52</v>
          </cell>
          <cell r="D15">
            <v>2</v>
          </cell>
          <cell r="E15" t="str">
            <v>25W SLS</v>
          </cell>
          <cell r="F15">
            <v>15</v>
          </cell>
          <cell r="G15">
            <v>1</v>
          </cell>
          <cell r="H15" t="str">
            <v>Y</v>
          </cell>
          <cell r="I15">
            <v>3</v>
          </cell>
          <cell r="L15" t="str">
            <v>ok</v>
          </cell>
          <cell r="O15">
            <v>33</v>
          </cell>
          <cell r="P15">
            <v>10.5</v>
          </cell>
          <cell r="Q15">
            <v>7.5</v>
          </cell>
        </row>
        <row r="16">
          <cell r="A16" t="str">
            <v>(2) 26W CF SI</v>
          </cell>
          <cell r="B16" t="str">
            <v>2-26 Watt compact fluorescent screw-in lamps</v>
          </cell>
          <cell r="C16">
            <v>53</v>
          </cell>
          <cell r="I16">
            <v>0</v>
          </cell>
          <cell r="L16" t="str">
            <v>ok</v>
          </cell>
          <cell r="O16">
            <v>0</v>
          </cell>
          <cell r="P16">
            <v>0</v>
          </cell>
        </row>
        <row r="17">
          <cell r="A17" t="str">
            <v>(2) 28W CF SI Y</v>
          </cell>
          <cell r="B17" t="str">
            <v>2-28 Watt compact fluorescent screw-in lamps and a screw-in "Y" adaptor</v>
          </cell>
          <cell r="C17">
            <v>60</v>
          </cell>
          <cell r="D17">
            <v>2</v>
          </cell>
          <cell r="E17" t="str">
            <v>28W CF SI</v>
          </cell>
          <cell r="F17">
            <v>16.5</v>
          </cell>
          <cell r="G17">
            <v>1</v>
          </cell>
          <cell r="H17" t="str">
            <v>Y</v>
          </cell>
          <cell r="I17">
            <v>3</v>
          </cell>
          <cell r="L17" t="str">
            <v>ok</v>
          </cell>
          <cell r="O17">
            <v>36</v>
          </cell>
          <cell r="P17">
            <v>10.5</v>
          </cell>
          <cell r="Q17">
            <v>7.5</v>
          </cell>
        </row>
        <row r="18">
          <cell r="A18" t="str">
            <v>(2) 45W LOA Y</v>
          </cell>
          <cell r="B18" t="str">
            <v>2-45 Watt compact fluorescent screw-in lamps and a screw-in "Y" adaptor</v>
          </cell>
          <cell r="C18">
            <v>45</v>
          </cell>
          <cell r="D18">
            <v>2</v>
          </cell>
          <cell r="E18" t="str">
            <v>45W LOA</v>
          </cell>
          <cell r="F18">
            <v>20</v>
          </cell>
          <cell r="G18">
            <v>1</v>
          </cell>
          <cell r="H18" t="str">
            <v>Y</v>
          </cell>
          <cell r="I18">
            <v>3</v>
          </cell>
          <cell r="L18" t="str">
            <v>ok</v>
          </cell>
          <cell r="O18">
            <v>43</v>
          </cell>
          <cell r="P18">
            <v>10.5</v>
          </cell>
          <cell r="Q18">
            <v>7.5</v>
          </cell>
        </row>
        <row r="19">
          <cell r="A19" t="str">
            <v>(2) 5W CF HW</v>
          </cell>
          <cell r="B19" t="str">
            <v>2-5 Watt compact fluorescent hard-wired lamps</v>
          </cell>
          <cell r="C19">
            <v>14</v>
          </cell>
          <cell r="D19">
            <v>2</v>
          </cell>
          <cell r="E19" t="str">
            <v>13W CF</v>
          </cell>
          <cell r="F19">
            <v>7</v>
          </cell>
          <cell r="J19">
            <v>45</v>
          </cell>
          <cell r="K19" t="str">
            <v>estimate</v>
          </cell>
          <cell r="L19" t="str">
            <v>ok</v>
          </cell>
          <cell r="O19">
            <v>61.25</v>
          </cell>
          <cell r="P19">
            <v>56</v>
          </cell>
          <cell r="Q19">
            <v>40</v>
          </cell>
        </row>
        <row r="20">
          <cell r="A20" t="str">
            <v>(2) 90W HALOGEN PAR</v>
          </cell>
          <cell r="B20" t="str">
            <v>2-90W Halogen reflector lamp</v>
          </cell>
          <cell r="C20">
            <v>180</v>
          </cell>
          <cell r="D20">
            <v>2</v>
          </cell>
          <cell r="E20" t="str">
            <v>90W HALO PAR</v>
          </cell>
          <cell r="F20">
            <v>15</v>
          </cell>
          <cell r="I20">
            <v>0</v>
          </cell>
          <cell r="L20" t="str">
            <v>ok</v>
          </cell>
          <cell r="O20">
            <v>30</v>
          </cell>
          <cell r="P20">
            <v>8.3999999999999986</v>
          </cell>
          <cell r="Q20">
            <v>6</v>
          </cell>
        </row>
        <row r="21">
          <cell r="A21" t="str">
            <v>(2) 9W CF HW</v>
          </cell>
          <cell r="B21" t="str">
            <v>2-9 Watt compact fluorescent hard-wired lamps</v>
          </cell>
          <cell r="C21">
            <v>22</v>
          </cell>
          <cell r="D21">
            <v>2</v>
          </cell>
          <cell r="E21" t="str">
            <v>13W CF</v>
          </cell>
          <cell r="F21">
            <v>7</v>
          </cell>
          <cell r="J21">
            <v>45</v>
          </cell>
          <cell r="K21" t="str">
            <v>estimate</v>
          </cell>
          <cell r="L21" t="str">
            <v>ok</v>
          </cell>
          <cell r="O21">
            <v>61.25</v>
          </cell>
          <cell r="P21">
            <v>56</v>
          </cell>
          <cell r="Q21">
            <v>40</v>
          </cell>
        </row>
        <row r="22">
          <cell r="A22" t="str">
            <v>(2) CIRCLINE</v>
          </cell>
          <cell r="B22" t="str">
            <v>2, circline fluorescent lamps</v>
          </cell>
          <cell r="C22">
            <v>65</v>
          </cell>
          <cell r="F22">
            <v>0</v>
          </cell>
          <cell r="I22">
            <v>0</v>
          </cell>
          <cell r="L22" t="str">
            <v>ok</v>
          </cell>
          <cell r="O22">
            <v>0</v>
          </cell>
          <cell r="P22">
            <v>0</v>
          </cell>
        </row>
        <row r="23">
          <cell r="A23" t="str">
            <v>(3) 13W CF HW</v>
          </cell>
          <cell r="B23" t="str">
            <v>3-13 Watt compact fluorescent hard-wired lamps</v>
          </cell>
          <cell r="C23">
            <v>45</v>
          </cell>
          <cell r="D23">
            <v>3</v>
          </cell>
          <cell r="E23" t="str">
            <v>13W CF</v>
          </cell>
          <cell r="F23">
            <v>7</v>
          </cell>
          <cell r="J23">
            <v>45</v>
          </cell>
          <cell r="K23" t="str">
            <v>estimate</v>
          </cell>
          <cell r="L23" t="str">
            <v>ok</v>
          </cell>
          <cell r="O23">
            <v>68.25</v>
          </cell>
          <cell r="P23">
            <v>56</v>
          </cell>
          <cell r="Q23">
            <v>40</v>
          </cell>
        </row>
        <row r="24">
          <cell r="A24" t="str">
            <v>(3) 15W GLOBE</v>
          </cell>
          <cell r="B24" t="str">
            <v>3-15 Watt compact fluorescent screw-in globe lamps</v>
          </cell>
          <cell r="C24">
            <v>54</v>
          </cell>
          <cell r="D24">
            <v>3</v>
          </cell>
          <cell r="E24" t="str">
            <v>15W CF GLOBE</v>
          </cell>
          <cell r="F24">
            <v>16</v>
          </cell>
          <cell r="L24" t="str">
            <v>ok</v>
          </cell>
          <cell r="O24">
            <v>48</v>
          </cell>
          <cell r="P24">
            <v>12.6</v>
          </cell>
          <cell r="Q24">
            <v>9</v>
          </cell>
        </row>
        <row r="25">
          <cell r="A25" t="str">
            <v>(3) 15W SLS</v>
          </cell>
          <cell r="B25" t="str">
            <v>3-15 Watt compact fluorescent screw-in lamps</v>
          </cell>
          <cell r="C25">
            <v>54</v>
          </cell>
          <cell r="D25">
            <v>3</v>
          </cell>
          <cell r="E25" t="str">
            <v>15W SLS</v>
          </cell>
          <cell r="F25">
            <v>14</v>
          </cell>
          <cell r="L25" t="str">
            <v>ok</v>
          </cell>
          <cell r="O25">
            <v>42</v>
          </cell>
          <cell r="P25">
            <v>10.5</v>
          </cell>
          <cell r="Q25">
            <v>7.5</v>
          </cell>
        </row>
        <row r="26">
          <cell r="A26" t="str">
            <v>(3) 20W SLS</v>
          </cell>
          <cell r="B26" t="str">
            <v>3-20 Watt compact fluorescent screw-in lamps</v>
          </cell>
          <cell r="C26">
            <v>63</v>
          </cell>
          <cell r="D26">
            <v>3</v>
          </cell>
          <cell r="E26" t="str">
            <v>20W SLS</v>
          </cell>
          <cell r="F26">
            <v>15</v>
          </cell>
          <cell r="L26" t="str">
            <v>ok</v>
          </cell>
          <cell r="O26">
            <v>45</v>
          </cell>
          <cell r="P26">
            <v>12.6</v>
          </cell>
          <cell r="Q26">
            <v>9</v>
          </cell>
        </row>
        <row r="27">
          <cell r="A27" t="str">
            <v>(3) 25W SLS</v>
          </cell>
          <cell r="B27" t="str">
            <v>3-25 Watt compact fluorescent screw-in lamps</v>
          </cell>
          <cell r="C27">
            <v>78</v>
          </cell>
          <cell r="D27">
            <v>3</v>
          </cell>
          <cell r="E27" t="str">
            <v>25W SLS</v>
          </cell>
          <cell r="F27">
            <v>15</v>
          </cell>
          <cell r="I27">
            <v>0</v>
          </cell>
          <cell r="L27" t="str">
            <v>ok</v>
          </cell>
          <cell r="O27">
            <v>45</v>
          </cell>
          <cell r="P27">
            <v>14</v>
          </cell>
          <cell r="Q27">
            <v>10</v>
          </cell>
        </row>
        <row r="28">
          <cell r="A28" t="str">
            <v>(3) 90W HALOGEN PAR</v>
          </cell>
          <cell r="B28" t="str">
            <v>3-90W Halogen reflector lamp</v>
          </cell>
          <cell r="C28">
            <v>270</v>
          </cell>
          <cell r="D28">
            <v>3</v>
          </cell>
          <cell r="E28" t="str">
            <v>90W HALO PAR</v>
          </cell>
          <cell r="F28">
            <v>15</v>
          </cell>
          <cell r="I28">
            <v>0</v>
          </cell>
          <cell r="L28" t="str">
            <v>ok</v>
          </cell>
          <cell r="O28">
            <v>45</v>
          </cell>
          <cell r="P28">
            <v>10.5</v>
          </cell>
          <cell r="Q28">
            <v>7.5</v>
          </cell>
        </row>
        <row r="29">
          <cell r="A29" t="str">
            <v>(4) 15W SLS</v>
          </cell>
          <cell r="B29" t="str">
            <v>4-15 Watt compact fluorescent screw-in lamps</v>
          </cell>
          <cell r="C29">
            <v>72</v>
          </cell>
          <cell r="D29">
            <v>4</v>
          </cell>
          <cell r="E29" t="str">
            <v>15W SLS</v>
          </cell>
          <cell r="F29">
            <v>14</v>
          </cell>
          <cell r="L29" t="str">
            <v>ok</v>
          </cell>
          <cell r="O29">
            <v>56</v>
          </cell>
          <cell r="P29">
            <v>14</v>
          </cell>
          <cell r="Q29">
            <v>10</v>
          </cell>
        </row>
        <row r="30">
          <cell r="A30" t="str">
            <v>(4) 15W SLS</v>
          </cell>
          <cell r="B30" t="str">
            <v>4-15 Watt compact fluorescent screw-in lamps</v>
          </cell>
          <cell r="C30">
            <v>72</v>
          </cell>
          <cell r="D30">
            <v>4</v>
          </cell>
          <cell r="E30" t="str">
            <v>15W SLS</v>
          </cell>
          <cell r="F30">
            <v>14</v>
          </cell>
          <cell r="L30" t="str">
            <v>ok</v>
          </cell>
          <cell r="O30">
            <v>56</v>
          </cell>
          <cell r="P30">
            <v>14</v>
          </cell>
          <cell r="Q30">
            <v>10</v>
          </cell>
        </row>
        <row r="31">
          <cell r="A31" t="str">
            <v>(6) 25W SLS</v>
          </cell>
          <cell r="B31" t="str">
            <v>6-25 Watt compact fluorescent screw-in lamps</v>
          </cell>
          <cell r="C31">
            <v>156</v>
          </cell>
          <cell r="D31">
            <v>6</v>
          </cell>
          <cell r="E31" t="str">
            <v>25W SLS</v>
          </cell>
          <cell r="F31">
            <v>15</v>
          </cell>
          <cell r="I31">
            <v>0</v>
          </cell>
          <cell r="L31" t="str">
            <v>ok</v>
          </cell>
          <cell r="O31">
            <v>90</v>
          </cell>
          <cell r="P31">
            <v>26.599999999999998</v>
          </cell>
          <cell r="Q31">
            <v>19</v>
          </cell>
        </row>
        <row r="32">
          <cell r="A32" t="str">
            <v>1000W HPS</v>
          </cell>
          <cell r="B32" t="str">
            <v>1-1000 Watt high-pressure sodium lamp</v>
          </cell>
          <cell r="C32">
            <v>1080</v>
          </cell>
          <cell r="F32">
            <v>0</v>
          </cell>
          <cell r="I32">
            <v>0</v>
          </cell>
          <cell r="L32" t="str">
            <v>ok</v>
          </cell>
          <cell r="O32">
            <v>0</v>
          </cell>
          <cell r="P32">
            <v>0</v>
          </cell>
          <cell r="Q32">
            <v>0</v>
          </cell>
        </row>
        <row r="33">
          <cell r="A33" t="str">
            <v>1000W MH</v>
          </cell>
          <cell r="B33" t="str">
            <v>1-1000 Watt metal halide lamp</v>
          </cell>
          <cell r="C33">
            <v>1070</v>
          </cell>
          <cell r="F33">
            <v>0</v>
          </cell>
          <cell r="I33">
            <v>0</v>
          </cell>
          <cell r="L33" t="str">
            <v>ok</v>
          </cell>
          <cell r="O33">
            <v>0</v>
          </cell>
          <cell r="P33">
            <v>0</v>
          </cell>
          <cell r="Q33">
            <v>0</v>
          </cell>
        </row>
        <row r="34">
          <cell r="A34" t="str">
            <v>100W HALOGEN PAR</v>
          </cell>
          <cell r="B34" t="str">
            <v>1-100W Halogen reflector lamp</v>
          </cell>
          <cell r="C34">
            <v>100</v>
          </cell>
          <cell r="D34">
            <v>1</v>
          </cell>
          <cell r="E34" t="str">
            <v>90W HALO PAR</v>
          </cell>
          <cell r="F34">
            <v>15</v>
          </cell>
          <cell r="I34">
            <v>0</v>
          </cell>
          <cell r="L34" t="str">
            <v>ok</v>
          </cell>
          <cell r="O34">
            <v>15</v>
          </cell>
          <cell r="P34">
            <v>6.3</v>
          </cell>
          <cell r="Q34">
            <v>4.5</v>
          </cell>
        </row>
        <row r="35">
          <cell r="A35" t="str">
            <v>100W HPS</v>
          </cell>
          <cell r="B35" t="str">
            <v>1-100 Watt high-pressure sodium lamp</v>
          </cell>
          <cell r="C35">
            <v>130</v>
          </cell>
          <cell r="F35">
            <v>0</v>
          </cell>
          <cell r="I35">
            <v>0</v>
          </cell>
          <cell r="L35" t="str">
            <v>ok</v>
          </cell>
          <cell r="O35">
            <v>0</v>
          </cell>
          <cell r="P35">
            <v>0</v>
          </cell>
          <cell r="Q35">
            <v>0</v>
          </cell>
        </row>
        <row r="36">
          <cell r="A36" t="str">
            <v>100W MH</v>
          </cell>
          <cell r="B36" t="str">
            <v>1-100 Watt metal halide lamp</v>
          </cell>
          <cell r="C36">
            <v>120</v>
          </cell>
          <cell r="F36">
            <v>0</v>
          </cell>
          <cell r="I36">
            <v>0</v>
          </cell>
          <cell r="L36" t="str">
            <v>ok</v>
          </cell>
          <cell r="O36">
            <v>0</v>
          </cell>
          <cell r="P36">
            <v>0</v>
          </cell>
          <cell r="Q36">
            <v>0</v>
          </cell>
        </row>
        <row r="37">
          <cell r="A37" t="str">
            <v>100W MV</v>
          </cell>
          <cell r="B37" t="str">
            <v>1-100 Watt mercury vapor lamp</v>
          </cell>
          <cell r="C37">
            <v>120</v>
          </cell>
          <cell r="F37">
            <v>0</v>
          </cell>
          <cell r="I37">
            <v>0</v>
          </cell>
          <cell r="L37" t="str">
            <v>ok</v>
          </cell>
          <cell r="O37">
            <v>0</v>
          </cell>
          <cell r="P37">
            <v>0</v>
          </cell>
          <cell r="Q37">
            <v>0</v>
          </cell>
        </row>
        <row r="38">
          <cell r="A38" t="str">
            <v>10L400W MH</v>
          </cell>
          <cell r="B38" t="str">
            <v>10-400 Watt metal halide lamps</v>
          </cell>
          <cell r="C38">
            <v>4450</v>
          </cell>
          <cell r="F38">
            <v>0</v>
          </cell>
          <cell r="I38">
            <v>0</v>
          </cell>
          <cell r="L38" t="str">
            <v>ok</v>
          </cell>
          <cell r="O38">
            <v>0</v>
          </cell>
          <cell r="P38">
            <v>0</v>
          </cell>
          <cell r="Q38">
            <v>0</v>
          </cell>
        </row>
        <row r="39">
          <cell r="A39" t="str">
            <v>10L40W INC</v>
          </cell>
          <cell r="B39" t="str">
            <v>10-40 Watt incandescent lamps</v>
          </cell>
          <cell r="C39">
            <v>400</v>
          </cell>
          <cell r="F39">
            <v>0</v>
          </cell>
          <cell r="I39">
            <v>0</v>
          </cell>
          <cell r="L39" t="str">
            <v>ok</v>
          </cell>
          <cell r="O39">
            <v>0</v>
          </cell>
          <cell r="P39">
            <v>0</v>
          </cell>
          <cell r="Q39">
            <v>0</v>
          </cell>
        </row>
        <row r="40">
          <cell r="A40" t="str">
            <v>10L60W INC</v>
          </cell>
          <cell r="B40" t="str">
            <v>10-60 Watt incandescent lamps</v>
          </cell>
          <cell r="C40">
            <v>600</v>
          </cell>
          <cell r="F40">
            <v>0</v>
          </cell>
          <cell r="I40">
            <v>0</v>
          </cell>
          <cell r="L40" t="str">
            <v>ok</v>
          </cell>
          <cell r="O40">
            <v>0</v>
          </cell>
          <cell r="P40">
            <v>0</v>
          </cell>
          <cell r="Q40">
            <v>0</v>
          </cell>
        </row>
        <row r="41">
          <cell r="A41" t="str">
            <v>12L25W INC</v>
          </cell>
          <cell r="B41" t="str">
            <v>12-25 Watt incandescent lamp</v>
          </cell>
          <cell r="C41">
            <v>300</v>
          </cell>
          <cell r="F41">
            <v>0</v>
          </cell>
          <cell r="I41">
            <v>0</v>
          </cell>
          <cell r="L41" t="str">
            <v>ok</v>
          </cell>
          <cell r="O41">
            <v>0</v>
          </cell>
          <cell r="P41">
            <v>0</v>
          </cell>
          <cell r="Q41">
            <v>0</v>
          </cell>
        </row>
        <row r="42">
          <cell r="A42" t="str">
            <v>12L40W INC</v>
          </cell>
          <cell r="B42" t="str">
            <v>12-40 Watt incandescent lamps</v>
          </cell>
          <cell r="C42">
            <v>480</v>
          </cell>
          <cell r="F42">
            <v>0</v>
          </cell>
          <cell r="I42">
            <v>0</v>
          </cell>
          <cell r="L42" t="str">
            <v>ok</v>
          </cell>
          <cell r="O42">
            <v>0</v>
          </cell>
          <cell r="P42">
            <v>0</v>
          </cell>
          <cell r="Q42">
            <v>0</v>
          </cell>
        </row>
        <row r="43">
          <cell r="A43" t="str">
            <v>135W LPS</v>
          </cell>
          <cell r="B43" t="str">
            <v>1-135 Watt low-pressure sodium lamp</v>
          </cell>
          <cell r="C43">
            <v>178</v>
          </cell>
          <cell r="F43">
            <v>0</v>
          </cell>
          <cell r="I43">
            <v>0</v>
          </cell>
          <cell r="L43" t="str">
            <v>ok</v>
          </cell>
          <cell r="O43">
            <v>0</v>
          </cell>
          <cell r="P43">
            <v>0</v>
          </cell>
          <cell r="Q43">
            <v>0</v>
          </cell>
        </row>
        <row r="44">
          <cell r="A44" t="str">
            <v>13W CF SI</v>
          </cell>
          <cell r="B44" t="str">
            <v>13 Watt compact fluorescent screw-in lamps</v>
          </cell>
          <cell r="C44">
            <v>15</v>
          </cell>
          <cell r="L44" t="str">
            <v>ok</v>
          </cell>
          <cell r="O44">
            <v>0</v>
          </cell>
          <cell r="P44">
            <v>0</v>
          </cell>
        </row>
        <row r="45">
          <cell r="A45" t="str">
            <v>150W HPS</v>
          </cell>
          <cell r="B45" t="str">
            <v>1-150 Watt high-pressure sodium lamp</v>
          </cell>
          <cell r="C45">
            <v>190</v>
          </cell>
          <cell r="F45">
            <v>0</v>
          </cell>
          <cell r="I45">
            <v>0</v>
          </cell>
          <cell r="L45" t="str">
            <v>ok</v>
          </cell>
          <cell r="O45">
            <v>0</v>
          </cell>
          <cell r="P45">
            <v>0</v>
          </cell>
          <cell r="Q45">
            <v>0</v>
          </cell>
        </row>
        <row r="46">
          <cell r="A46" t="str">
            <v>150W MH</v>
          </cell>
          <cell r="B46" t="str">
            <v>1-150 Watt metal halide lamp</v>
          </cell>
          <cell r="C46">
            <v>195</v>
          </cell>
          <cell r="F46">
            <v>0</v>
          </cell>
          <cell r="I46">
            <v>0</v>
          </cell>
          <cell r="L46" t="str">
            <v>ok</v>
          </cell>
          <cell r="O46">
            <v>0</v>
          </cell>
          <cell r="P46">
            <v>0</v>
          </cell>
          <cell r="Q46">
            <v>0</v>
          </cell>
        </row>
        <row r="47">
          <cell r="A47" t="str">
            <v>15W CF BULLET</v>
          </cell>
          <cell r="B47" t="str">
            <v>15 Watt compact fluorescent screw-in bullet-style lamps</v>
          </cell>
          <cell r="C47">
            <v>17</v>
          </cell>
          <cell r="D47">
            <v>1</v>
          </cell>
          <cell r="E47" t="str">
            <v>15W CF GLOBE</v>
          </cell>
          <cell r="F47">
            <v>16</v>
          </cell>
          <cell r="I47">
            <v>0</v>
          </cell>
          <cell r="L47" t="str">
            <v>ok</v>
          </cell>
          <cell r="O47">
            <v>16</v>
          </cell>
          <cell r="P47">
            <v>6.3</v>
          </cell>
          <cell r="Q47">
            <v>4.5</v>
          </cell>
        </row>
        <row r="48">
          <cell r="A48" t="str">
            <v>15W CF GLOBE</v>
          </cell>
          <cell r="B48" t="str">
            <v>15 Watt compact fluorescent screw-in globe-style lamps</v>
          </cell>
          <cell r="C48">
            <v>17</v>
          </cell>
          <cell r="D48">
            <v>1</v>
          </cell>
          <cell r="E48" t="str">
            <v>15W CF GLOBE</v>
          </cell>
          <cell r="F48">
            <v>16</v>
          </cell>
          <cell r="I48">
            <v>0</v>
          </cell>
          <cell r="L48" t="str">
            <v>ok</v>
          </cell>
          <cell r="O48">
            <v>16</v>
          </cell>
          <cell r="P48">
            <v>6.3</v>
          </cell>
          <cell r="Q48">
            <v>4.5</v>
          </cell>
        </row>
        <row r="49">
          <cell r="A49" t="str">
            <v>15W CF SI</v>
          </cell>
          <cell r="B49" t="str">
            <v>15 Watt compact fluorescent screw-in lamps</v>
          </cell>
          <cell r="C49">
            <v>18</v>
          </cell>
          <cell r="D49">
            <v>1</v>
          </cell>
          <cell r="E49" t="str">
            <v>15W SLS</v>
          </cell>
          <cell r="F49">
            <v>14</v>
          </cell>
          <cell r="L49" t="str">
            <v>ok</v>
          </cell>
          <cell r="O49">
            <v>14</v>
          </cell>
          <cell r="P49">
            <v>6.3</v>
          </cell>
          <cell r="Q49">
            <v>4.5</v>
          </cell>
        </row>
        <row r="50">
          <cell r="A50" t="str">
            <v>15W SLS</v>
          </cell>
          <cell r="B50" t="str">
            <v>1-15 Watt compact fluorescent screw-in lamp</v>
          </cell>
          <cell r="C50">
            <v>18</v>
          </cell>
          <cell r="D50">
            <v>1</v>
          </cell>
          <cell r="E50" t="str">
            <v>15W SLS</v>
          </cell>
          <cell r="F50">
            <v>14</v>
          </cell>
          <cell r="L50" t="str">
            <v>ok</v>
          </cell>
          <cell r="O50">
            <v>14</v>
          </cell>
          <cell r="P50">
            <v>6.3</v>
          </cell>
          <cell r="Q50">
            <v>4.5</v>
          </cell>
        </row>
        <row r="51">
          <cell r="A51" t="str">
            <v>15W SLS R30</v>
          </cell>
          <cell r="B51" t="str">
            <v>1-15 Watt compact fluorescent R30 screw-in lamp</v>
          </cell>
          <cell r="C51">
            <v>18</v>
          </cell>
          <cell r="D51">
            <v>1</v>
          </cell>
          <cell r="E51" t="str">
            <v>15W SLS R30</v>
          </cell>
          <cell r="F51">
            <v>28</v>
          </cell>
          <cell r="L51" t="str">
            <v>ugh!!!</v>
          </cell>
          <cell r="O51">
            <v>28</v>
          </cell>
          <cell r="P51">
            <v>6.3</v>
          </cell>
          <cell r="Q51">
            <v>4.5</v>
          </cell>
        </row>
        <row r="52">
          <cell r="A52" t="str">
            <v>15W SLS R40</v>
          </cell>
          <cell r="B52" t="str">
            <v>1-15 Watt compact fluorescent R40 screw-in lamp</v>
          </cell>
          <cell r="C52">
            <v>18</v>
          </cell>
          <cell r="D52">
            <v>1</v>
          </cell>
          <cell r="E52" t="str">
            <v>15W SLS R40</v>
          </cell>
          <cell r="F52">
            <v>28</v>
          </cell>
          <cell r="L52" t="str">
            <v>ugh!!!</v>
          </cell>
          <cell r="O52">
            <v>28</v>
          </cell>
          <cell r="P52">
            <v>6.3</v>
          </cell>
          <cell r="Q52">
            <v>4.5</v>
          </cell>
        </row>
        <row r="53">
          <cell r="A53" t="str">
            <v>16W CF</v>
          </cell>
          <cell r="B53" t="str">
            <v>1-16 Watt compact fluorescent screw-in lamp</v>
          </cell>
          <cell r="C53">
            <v>19</v>
          </cell>
          <cell r="D53">
            <v>1</v>
          </cell>
          <cell r="F53">
            <v>0</v>
          </cell>
          <cell r="I53">
            <v>0</v>
          </cell>
          <cell r="L53" t="str">
            <v>ok</v>
          </cell>
          <cell r="O53">
            <v>0</v>
          </cell>
          <cell r="P53">
            <v>0</v>
          </cell>
        </row>
        <row r="54">
          <cell r="A54" t="str">
            <v>175W MH</v>
          </cell>
          <cell r="B54" t="str">
            <v>1-175 Watt metal halide lamp</v>
          </cell>
          <cell r="C54">
            <v>215</v>
          </cell>
          <cell r="F54">
            <v>0</v>
          </cell>
          <cell r="I54">
            <v>0</v>
          </cell>
          <cell r="L54" t="str">
            <v>ok</v>
          </cell>
          <cell r="O54">
            <v>0</v>
          </cell>
          <cell r="P54">
            <v>0</v>
          </cell>
          <cell r="Q54">
            <v>0</v>
          </cell>
        </row>
        <row r="55">
          <cell r="A55" t="str">
            <v>175W MV</v>
          </cell>
          <cell r="B55" t="str">
            <v>1-175 Watt mercury vapor lamp</v>
          </cell>
          <cell r="C55">
            <v>205</v>
          </cell>
          <cell r="F55">
            <v>0</v>
          </cell>
          <cell r="I55">
            <v>0</v>
          </cell>
          <cell r="L55" t="str">
            <v>ok</v>
          </cell>
          <cell r="O55">
            <v>0</v>
          </cell>
          <cell r="P55">
            <v>0</v>
          </cell>
          <cell r="Q55">
            <v>0</v>
          </cell>
        </row>
        <row r="56">
          <cell r="A56" t="str">
            <v>18W CF GLOBE</v>
          </cell>
          <cell r="B56" t="str">
            <v>1-18 Watt compact fluorescent globe screw-in lamp</v>
          </cell>
          <cell r="C56">
            <v>21</v>
          </cell>
          <cell r="D56">
            <v>1</v>
          </cell>
          <cell r="E56" t="str">
            <v>18W CF GLOBE</v>
          </cell>
          <cell r="F56">
            <v>18</v>
          </cell>
          <cell r="I56">
            <v>0</v>
          </cell>
          <cell r="L56" t="str">
            <v>ok</v>
          </cell>
          <cell r="O56">
            <v>18</v>
          </cell>
          <cell r="P56">
            <v>6.3</v>
          </cell>
          <cell r="Q56">
            <v>4.5</v>
          </cell>
        </row>
        <row r="57">
          <cell r="A57" t="str">
            <v>18W CF SI</v>
          </cell>
          <cell r="B57" t="str">
            <v>1-18 Watt compact fluorescent screw-in lamp</v>
          </cell>
          <cell r="C57">
            <v>21</v>
          </cell>
          <cell r="D57">
            <v>1</v>
          </cell>
          <cell r="E57" t="str">
            <v>18W CF SI</v>
          </cell>
          <cell r="F57">
            <v>15</v>
          </cell>
          <cell r="I57">
            <v>0</v>
          </cell>
          <cell r="L57" t="str">
            <v>ok</v>
          </cell>
          <cell r="O57">
            <v>15</v>
          </cell>
          <cell r="P57">
            <v>6.3</v>
          </cell>
          <cell r="Q57">
            <v>4.5</v>
          </cell>
        </row>
        <row r="58">
          <cell r="A58" t="str">
            <v>18W SL</v>
          </cell>
          <cell r="B58" t="str">
            <v>1-18 Watt compact fluorescent capsule screw-in lamp</v>
          </cell>
          <cell r="C58">
            <v>21</v>
          </cell>
          <cell r="D58">
            <v>1</v>
          </cell>
          <cell r="E58" t="str">
            <v>18W SL</v>
          </cell>
          <cell r="F58">
            <v>15</v>
          </cell>
          <cell r="I58">
            <v>0</v>
          </cell>
          <cell r="L58" t="str">
            <v>ugh!!!</v>
          </cell>
          <cell r="O58">
            <v>15</v>
          </cell>
          <cell r="P58">
            <v>6.3</v>
          </cell>
          <cell r="Q58">
            <v>4.5</v>
          </cell>
        </row>
        <row r="59">
          <cell r="A59" t="str">
            <v>1L1000W QUARTZ</v>
          </cell>
          <cell r="B59" t="str">
            <v>1-1000 Watt quartz lamp</v>
          </cell>
          <cell r="C59">
            <v>1000</v>
          </cell>
          <cell r="F59">
            <v>0</v>
          </cell>
          <cell r="I59">
            <v>0</v>
          </cell>
          <cell r="L59" t="str">
            <v>ok</v>
          </cell>
          <cell r="O59">
            <v>0</v>
          </cell>
          <cell r="P59">
            <v>0</v>
          </cell>
          <cell r="Q59">
            <v>0</v>
          </cell>
        </row>
        <row r="60">
          <cell r="A60" t="str">
            <v>1L100W INC</v>
          </cell>
          <cell r="B60" t="str">
            <v>1-100 Watt incandescent lamp</v>
          </cell>
          <cell r="C60">
            <v>100</v>
          </cell>
          <cell r="F60">
            <v>0</v>
          </cell>
          <cell r="I60">
            <v>0</v>
          </cell>
          <cell r="L60" t="str">
            <v>ok</v>
          </cell>
          <cell r="O60">
            <v>0</v>
          </cell>
          <cell r="P60">
            <v>0</v>
          </cell>
          <cell r="Q60">
            <v>0</v>
          </cell>
        </row>
        <row r="61">
          <cell r="A61" t="str">
            <v>1L100W INC FLOOD</v>
          </cell>
          <cell r="B61" t="str">
            <v>1-100 Watt incandescent flood lamp</v>
          </cell>
          <cell r="C61">
            <v>100</v>
          </cell>
          <cell r="F61">
            <v>0</v>
          </cell>
          <cell r="I61">
            <v>0</v>
          </cell>
          <cell r="L61" t="str">
            <v>ok</v>
          </cell>
          <cell r="O61">
            <v>0</v>
          </cell>
          <cell r="P61">
            <v>0</v>
          </cell>
          <cell r="Q61">
            <v>0</v>
          </cell>
        </row>
        <row r="62">
          <cell r="A62" t="str">
            <v>1L10W INC</v>
          </cell>
          <cell r="B62" t="str">
            <v>1-10 Watt incandescent lamp</v>
          </cell>
          <cell r="C62">
            <v>10</v>
          </cell>
          <cell r="F62">
            <v>0</v>
          </cell>
          <cell r="I62">
            <v>0</v>
          </cell>
          <cell r="L62" t="str">
            <v>ok</v>
          </cell>
          <cell r="O62">
            <v>0</v>
          </cell>
          <cell r="P62">
            <v>0</v>
          </cell>
          <cell r="Q62">
            <v>0</v>
          </cell>
        </row>
        <row r="63">
          <cell r="A63" t="str">
            <v>1L120W INC FLOOD</v>
          </cell>
          <cell r="B63" t="str">
            <v>1-120 Watt incandescent flood lamp</v>
          </cell>
          <cell r="C63">
            <v>120</v>
          </cell>
          <cell r="F63">
            <v>0</v>
          </cell>
          <cell r="I63">
            <v>0</v>
          </cell>
          <cell r="L63" t="str">
            <v>ok</v>
          </cell>
          <cell r="O63">
            <v>0</v>
          </cell>
          <cell r="P63">
            <v>0</v>
          </cell>
          <cell r="Q63">
            <v>0</v>
          </cell>
        </row>
        <row r="64">
          <cell r="A64" t="str">
            <v>1L130W INC</v>
          </cell>
          <cell r="B64" t="str">
            <v>1-130 Watt incandescent lamp</v>
          </cell>
          <cell r="C64">
            <v>130</v>
          </cell>
          <cell r="F64">
            <v>0</v>
          </cell>
          <cell r="I64">
            <v>0</v>
          </cell>
          <cell r="L64" t="str">
            <v>ok</v>
          </cell>
          <cell r="O64">
            <v>0</v>
          </cell>
          <cell r="P64">
            <v>0</v>
          </cell>
          <cell r="Q64">
            <v>0</v>
          </cell>
        </row>
        <row r="65">
          <cell r="A65" t="str">
            <v>1L130W INC FLOOD</v>
          </cell>
          <cell r="B65" t="str">
            <v>1-130 Watt incandescent flood lamp</v>
          </cell>
          <cell r="C65">
            <v>130</v>
          </cell>
          <cell r="F65">
            <v>0</v>
          </cell>
          <cell r="I65">
            <v>0</v>
          </cell>
          <cell r="L65" t="str">
            <v>ok</v>
          </cell>
          <cell r="O65">
            <v>0</v>
          </cell>
          <cell r="P65">
            <v>0</v>
          </cell>
          <cell r="Q65">
            <v>0</v>
          </cell>
        </row>
        <row r="66">
          <cell r="A66" t="str">
            <v>1L135W INC</v>
          </cell>
          <cell r="B66" t="str">
            <v>1-135 Watt incandescent lamp</v>
          </cell>
          <cell r="C66">
            <v>135</v>
          </cell>
          <cell r="F66">
            <v>0</v>
          </cell>
          <cell r="I66">
            <v>0</v>
          </cell>
          <cell r="L66" t="str">
            <v>ok</v>
          </cell>
          <cell r="O66">
            <v>0</v>
          </cell>
          <cell r="P66">
            <v>0</v>
          </cell>
          <cell r="Q66">
            <v>0</v>
          </cell>
        </row>
        <row r="67">
          <cell r="A67" t="str">
            <v>1L150W INC</v>
          </cell>
          <cell r="B67" t="str">
            <v>1-150 Watt incandescent lamp</v>
          </cell>
          <cell r="C67">
            <v>150</v>
          </cell>
          <cell r="F67">
            <v>0</v>
          </cell>
          <cell r="I67">
            <v>0</v>
          </cell>
          <cell r="L67" t="str">
            <v>ok</v>
          </cell>
          <cell r="O67">
            <v>0</v>
          </cell>
          <cell r="P67">
            <v>0</v>
          </cell>
          <cell r="Q67">
            <v>0</v>
          </cell>
        </row>
        <row r="68">
          <cell r="A68" t="str">
            <v>1L150W INC FLOOD</v>
          </cell>
          <cell r="B68" t="str">
            <v>1-150 Watt incandescent flood lamp</v>
          </cell>
          <cell r="C68">
            <v>150</v>
          </cell>
          <cell r="F68">
            <v>0</v>
          </cell>
          <cell r="I68">
            <v>0</v>
          </cell>
          <cell r="L68" t="str">
            <v>ok</v>
          </cell>
          <cell r="O68">
            <v>0</v>
          </cell>
          <cell r="P68">
            <v>0</v>
          </cell>
          <cell r="Q68">
            <v>0</v>
          </cell>
        </row>
        <row r="69">
          <cell r="A69" t="str">
            <v>1L150W INC SPOT</v>
          </cell>
          <cell r="B69" t="str">
            <v>1-150 Watt incandescent spotlight lamp</v>
          </cell>
          <cell r="C69">
            <v>150</v>
          </cell>
          <cell r="F69">
            <v>0</v>
          </cell>
          <cell r="I69">
            <v>0</v>
          </cell>
          <cell r="L69" t="str">
            <v>ok</v>
          </cell>
          <cell r="O69">
            <v>0</v>
          </cell>
          <cell r="P69">
            <v>0</v>
          </cell>
          <cell r="Q69">
            <v>0</v>
          </cell>
        </row>
        <row r="70">
          <cell r="A70" t="str">
            <v>1L150W QUARTZ</v>
          </cell>
          <cell r="B70" t="str">
            <v>1-150 Watt quartz lamp</v>
          </cell>
          <cell r="C70">
            <v>150</v>
          </cell>
          <cell r="F70">
            <v>0</v>
          </cell>
          <cell r="I70">
            <v>0</v>
          </cell>
          <cell r="L70" t="str">
            <v>ok</v>
          </cell>
          <cell r="O70">
            <v>0</v>
          </cell>
          <cell r="P70">
            <v>0</v>
          </cell>
          <cell r="Q70">
            <v>0</v>
          </cell>
        </row>
        <row r="71">
          <cell r="A71" t="str">
            <v>1L2' S/S</v>
          </cell>
          <cell r="B71" t="str">
            <v>1-2' standard lamp and standard ballasts</v>
          </cell>
          <cell r="C71">
            <v>32</v>
          </cell>
          <cell r="F71">
            <v>0</v>
          </cell>
          <cell r="I71">
            <v>0</v>
          </cell>
          <cell r="L71" t="str">
            <v>ok</v>
          </cell>
          <cell r="O71">
            <v>0</v>
          </cell>
          <cell r="P71">
            <v>0</v>
          </cell>
        </row>
        <row r="72">
          <cell r="A72" t="str">
            <v>1L2' T8/EL</v>
          </cell>
          <cell r="B72" t="str">
            <v>1-2' T8 lamp and electronic ballasts</v>
          </cell>
          <cell r="C72">
            <v>18</v>
          </cell>
          <cell r="D72">
            <v>1</v>
          </cell>
          <cell r="E72" t="str">
            <v>F17T8</v>
          </cell>
          <cell r="F72">
            <v>3</v>
          </cell>
          <cell r="G72">
            <v>1</v>
          </cell>
          <cell r="H72" t="str">
            <v>1F32T8</v>
          </cell>
          <cell r="I72">
            <v>14.5</v>
          </cell>
          <cell r="L72" t="str">
            <v>ok</v>
          </cell>
          <cell r="O72">
            <v>17.5</v>
          </cell>
          <cell r="P72">
            <v>17.149999999999999</v>
          </cell>
          <cell r="Q72">
            <v>12.25</v>
          </cell>
        </row>
        <row r="73">
          <cell r="A73" t="str">
            <v>1L200W INC</v>
          </cell>
          <cell r="B73" t="str">
            <v>1-200 Watt incandescent lamp</v>
          </cell>
          <cell r="C73">
            <v>200</v>
          </cell>
          <cell r="F73">
            <v>0</v>
          </cell>
          <cell r="I73">
            <v>0</v>
          </cell>
          <cell r="L73" t="str">
            <v>ok</v>
          </cell>
          <cell r="O73">
            <v>0</v>
          </cell>
          <cell r="P73">
            <v>0</v>
          </cell>
          <cell r="Q73">
            <v>0</v>
          </cell>
        </row>
        <row r="74">
          <cell r="A74" t="str">
            <v>1L200W INC FLOOD</v>
          </cell>
          <cell r="B74" t="str">
            <v>1-200 Watt incandescent flood lamp</v>
          </cell>
          <cell r="C74">
            <v>200</v>
          </cell>
          <cell r="F74">
            <v>0</v>
          </cell>
          <cell r="I74">
            <v>0</v>
          </cell>
          <cell r="L74" t="str">
            <v>ok</v>
          </cell>
          <cell r="O74">
            <v>0</v>
          </cell>
          <cell r="P74">
            <v>0</v>
          </cell>
          <cell r="Q74">
            <v>0</v>
          </cell>
        </row>
        <row r="75">
          <cell r="A75" t="str">
            <v>1L20W INC</v>
          </cell>
          <cell r="B75" t="str">
            <v>1-20 Watt incandescent lamp</v>
          </cell>
          <cell r="C75">
            <v>20</v>
          </cell>
          <cell r="F75">
            <v>0</v>
          </cell>
          <cell r="I75">
            <v>0</v>
          </cell>
          <cell r="L75" t="str">
            <v>ok</v>
          </cell>
          <cell r="O75">
            <v>0</v>
          </cell>
          <cell r="P75">
            <v>0</v>
          </cell>
          <cell r="Q75">
            <v>0</v>
          </cell>
        </row>
        <row r="76">
          <cell r="A76" t="str">
            <v>1L250W INC</v>
          </cell>
          <cell r="B76" t="str">
            <v>1-250 Watt incandescent lamp</v>
          </cell>
          <cell r="C76">
            <v>250</v>
          </cell>
          <cell r="F76">
            <v>0</v>
          </cell>
          <cell r="I76">
            <v>0</v>
          </cell>
          <cell r="L76" t="str">
            <v>ok</v>
          </cell>
          <cell r="O76">
            <v>0</v>
          </cell>
          <cell r="P76">
            <v>0</v>
          </cell>
          <cell r="Q76">
            <v>0</v>
          </cell>
        </row>
        <row r="77">
          <cell r="A77" t="str">
            <v>1L25W INC</v>
          </cell>
          <cell r="B77" t="str">
            <v>1-25 Watt incandescent lamp</v>
          </cell>
          <cell r="C77">
            <v>25</v>
          </cell>
          <cell r="F77">
            <v>0</v>
          </cell>
          <cell r="I77">
            <v>0</v>
          </cell>
          <cell r="L77" t="str">
            <v>ok</v>
          </cell>
          <cell r="O77">
            <v>0</v>
          </cell>
          <cell r="P77">
            <v>0</v>
          </cell>
          <cell r="Q77">
            <v>0</v>
          </cell>
        </row>
        <row r="78">
          <cell r="A78" t="str">
            <v>1L3' &amp; 1L4' S/S</v>
          </cell>
          <cell r="B78" t="str">
            <v>1-3' and 1-4' standard lamps and standard ballasts</v>
          </cell>
          <cell r="C78">
            <v>103</v>
          </cell>
          <cell r="F78">
            <v>0</v>
          </cell>
          <cell r="I78">
            <v>0</v>
          </cell>
          <cell r="L78" t="str">
            <v>ok</v>
          </cell>
          <cell r="O78">
            <v>0</v>
          </cell>
          <cell r="P78">
            <v>0</v>
          </cell>
        </row>
        <row r="79">
          <cell r="A79" t="str">
            <v>1L3' &amp; 1L4' T8/EL</v>
          </cell>
          <cell r="B79" t="str">
            <v>1-3' &amp; 1-4' T8 lamps and energy-efficient ballasts</v>
          </cell>
          <cell r="C79">
            <v>91</v>
          </cell>
          <cell r="D79">
            <v>2</v>
          </cell>
          <cell r="E79" t="str">
            <v>F25T8</v>
          </cell>
          <cell r="F79">
            <v>3</v>
          </cell>
          <cell r="G79">
            <v>1</v>
          </cell>
          <cell r="H79" t="str">
            <v>2L</v>
          </cell>
          <cell r="I79">
            <v>14.5</v>
          </cell>
          <cell r="L79" t="str">
            <v>ok</v>
          </cell>
          <cell r="O79">
            <v>20.5</v>
          </cell>
          <cell r="P79">
            <v>32.549999999999997</v>
          </cell>
          <cell r="Q79">
            <v>23.25</v>
          </cell>
        </row>
        <row r="80">
          <cell r="A80" t="str">
            <v>1L3' &amp; 2L4' S/S</v>
          </cell>
          <cell r="B80" t="str">
            <v>1-3' and 2-4' standard lamps and standard ballasts</v>
          </cell>
          <cell r="C80">
            <v>140</v>
          </cell>
          <cell r="F80">
            <v>0</v>
          </cell>
          <cell r="I80">
            <v>0</v>
          </cell>
          <cell r="L80" t="str">
            <v>ok</v>
          </cell>
          <cell r="O80">
            <v>0</v>
          </cell>
          <cell r="P80">
            <v>0</v>
          </cell>
        </row>
        <row r="81">
          <cell r="A81" t="str">
            <v>1L3' &amp; 2L4' T8/EL</v>
          </cell>
          <cell r="B81" t="str">
            <v>1-3' &amp; 2-4' T8 lamps and energy-efficient ballasts</v>
          </cell>
          <cell r="C81">
            <v>91</v>
          </cell>
          <cell r="D81">
            <v>3</v>
          </cell>
          <cell r="E81" t="str">
            <v>F25T8</v>
          </cell>
          <cell r="F81">
            <v>3</v>
          </cell>
          <cell r="G81">
            <v>1</v>
          </cell>
          <cell r="H81" t="str">
            <v>3L</v>
          </cell>
          <cell r="I81">
            <v>18</v>
          </cell>
          <cell r="L81" t="str">
            <v>ugh!!!</v>
          </cell>
          <cell r="O81">
            <v>27</v>
          </cell>
          <cell r="P81">
            <v>32.549999999999997</v>
          </cell>
          <cell r="Q81">
            <v>23.25</v>
          </cell>
        </row>
        <row r="82">
          <cell r="A82" t="str">
            <v>1L3' &amp; 3L4' S/S</v>
          </cell>
          <cell r="B82" t="str">
            <v>1-3' and 3-4' standard lamps and standard ballasts</v>
          </cell>
          <cell r="C82">
            <v>197</v>
          </cell>
          <cell r="F82">
            <v>0</v>
          </cell>
          <cell r="I82">
            <v>0</v>
          </cell>
          <cell r="L82" t="str">
            <v>ok</v>
          </cell>
          <cell r="O82">
            <v>0</v>
          </cell>
          <cell r="P82">
            <v>0</v>
          </cell>
        </row>
        <row r="83">
          <cell r="A83" t="str">
            <v>1L3' &amp; 3L4' T8/EL</v>
          </cell>
          <cell r="B83" t="str">
            <v>1-3' and 3-4' T8 lamps and electronic ballasts</v>
          </cell>
          <cell r="C83">
            <v>110</v>
          </cell>
          <cell r="D83">
            <v>4</v>
          </cell>
          <cell r="E83" t="str">
            <v>F32T8</v>
          </cell>
          <cell r="F83">
            <v>2.1</v>
          </cell>
          <cell r="G83">
            <v>1</v>
          </cell>
          <cell r="H83" t="str">
            <v>4l</v>
          </cell>
          <cell r="I83">
            <v>17.649999999999999</v>
          </cell>
          <cell r="L83" t="str">
            <v>ok</v>
          </cell>
          <cell r="O83">
            <v>26.049999999999997</v>
          </cell>
          <cell r="P83">
            <v>20.299999999999997</v>
          </cell>
          <cell r="Q83">
            <v>14.5</v>
          </cell>
        </row>
        <row r="84">
          <cell r="A84" t="str">
            <v>1L3' E/S</v>
          </cell>
          <cell r="B84" t="str">
            <v>1-3' energy-efficient lamp and standard ballasts</v>
          </cell>
          <cell r="C84">
            <v>42</v>
          </cell>
          <cell r="F84">
            <v>0</v>
          </cell>
          <cell r="I84">
            <v>0</v>
          </cell>
          <cell r="L84" t="str">
            <v>ok</v>
          </cell>
          <cell r="O84">
            <v>0</v>
          </cell>
          <cell r="P84">
            <v>0</v>
          </cell>
        </row>
        <row r="85">
          <cell r="A85" t="str">
            <v>1L3' S/S</v>
          </cell>
          <cell r="B85" t="str">
            <v>1-3' standard lamp and standard ballasts</v>
          </cell>
          <cell r="C85">
            <v>46</v>
          </cell>
          <cell r="F85">
            <v>0</v>
          </cell>
          <cell r="I85">
            <v>0</v>
          </cell>
          <cell r="L85" t="str">
            <v>ok</v>
          </cell>
          <cell r="O85">
            <v>0</v>
          </cell>
          <cell r="P85">
            <v>0</v>
          </cell>
        </row>
        <row r="86">
          <cell r="A86" t="str">
            <v>1L3' T8/EL</v>
          </cell>
          <cell r="B86" t="str">
            <v>1-3' T8 lamps and electronic ballasts</v>
          </cell>
          <cell r="C86">
            <v>30</v>
          </cell>
          <cell r="D86">
            <v>1</v>
          </cell>
          <cell r="E86" t="str">
            <v>F25T8</v>
          </cell>
          <cell r="F86">
            <v>3</v>
          </cell>
          <cell r="G86">
            <v>1</v>
          </cell>
          <cell r="H86" t="str">
            <v>1L</v>
          </cell>
          <cell r="I86">
            <v>14.5</v>
          </cell>
          <cell r="L86" t="str">
            <v>ok</v>
          </cell>
          <cell r="O86">
            <v>17.5</v>
          </cell>
          <cell r="P86">
            <v>17.149999999999999</v>
          </cell>
          <cell r="Q86">
            <v>12.25</v>
          </cell>
        </row>
        <row r="87">
          <cell r="A87" t="str">
            <v>1L3' T8/EL-LO</v>
          </cell>
          <cell r="B87" t="str">
            <v>1-3' T8 lamp and low-power electronic ballasts</v>
          </cell>
          <cell r="C87">
            <v>25</v>
          </cell>
          <cell r="D87">
            <v>1</v>
          </cell>
          <cell r="E87" t="str">
            <v>F25T8</v>
          </cell>
          <cell r="F87">
            <v>3</v>
          </cell>
          <cell r="G87">
            <v>1</v>
          </cell>
          <cell r="H87" t="str">
            <v>1F32T8LO</v>
          </cell>
          <cell r="I87">
            <v>15.5</v>
          </cell>
          <cell r="L87" t="str">
            <v>ok</v>
          </cell>
          <cell r="O87">
            <v>18.5</v>
          </cell>
          <cell r="P87">
            <v>17.149999999999999</v>
          </cell>
          <cell r="Q87">
            <v>12.25</v>
          </cell>
        </row>
        <row r="88">
          <cell r="A88" t="str">
            <v>1L300W INC</v>
          </cell>
          <cell r="B88" t="str">
            <v>1-300 Watt incandescent lamp</v>
          </cell>
          <cell r="C88">
            <v>300</v>
          </cell>
          <cell r="F88">
            <v>0</v>
          </cell>
          <cell r="I88">
            <v>0</v>
          </cell>
          <cell r="L88" t="str">
            <v>ok</v>
          </cell>
          <cell r="O88">
            <v>0</v>
          </cell>
          <cell r="P88">
            <v>0</v>
          </cell>
          <cell r="Q88">
            <v>0</v>
          </cell>
        </row>
        <row r="89">
          <cell r="A89" t="str">
            <v>1L300W INC FLOOD</v>
          </cell>
          <cell r="B89" t="str">
            <v>1-300 Watt incandescent flood lamp</v>
          </cell>
          <cell r="C89">
            <v>300</v>
          </cell>
          <cell r="F89">
            <v>0</v>
          </cell>
          <cell r="I89">
            <v>0</v>
          </cell>
          <cell r="L89" t="str">
            <v>ok</v>
          </cell>
          <cell r="O89">
            <v>0</v>
          </cell>
          <cell r="P89">
            <v>0</v>
          </cell>
          <cell r="Q89">
            <v>0</v>
          </cell>
        </row>
        <row r="90">
          <cell r="A90" t="str">
            <v>1L32W CF</v>
          </cell>
          <cell r="B90" t="str">
            <v>1-32 Watt compact fluorescent lamp</v>
          </cell>
          <cell r="C90">
            <v>32</v>
          </cell>
          <cell r="F90">
            <v>0</v>
          </cell>
          <cell r="I90">
            <v>0</v>
          </cell>
          <cell r="L90" t="str">
            <v>ok</v>
          </cell>
          <cell r="O90">
            <v>0</v>
          </cell>
          <cell r="P90">
            <v>0</v>
          </cell>
          <cell r="Q90">
            <v>0</v>
          </cell>
        </row>
        <row r="91">
          <cell r="A91" t="str">
            <v>1L34W INC</v>
          </cell>
          <cell r="B91" t="str">
            <v>1-34 Watt incandescent lamp</v>
          </cell>
          <cell r="C91">
            <v>34</v>
          </cell>
          <cell r="F91">
            <v>0</v>
          </cell>
          <cell r="I91">
            <v>0</v>
          </cell>
          <cell r="L91" t="str">
            <v>ok</v>
          </cell>
          <cell r="O91">
            <v>0</v>
          </cell>
          <cell r="P91">
            <v>0</v>
          </cell>
          <cell r="Q91">
            <v>0</v>
          </cell>
        </row>
        <row r="92">
          <cell r="A92" t="str">
            <v>1L3'HO S/S</v>
          </cell>
          <cell r="B92" t="str">
            <v>1-3' high-output lamps and standard ballasts</v>
          </cell>
          <cell r="C92">
            <v>70</v>
          </cell>
          <cell r="F92">
            <v>0</v>
          </cell>
          <cell r="I92">
            <v>0</v>
          </cell>
          <cell r="L92" t="str">
            <v>ok</v>
          </cell>
          <cell r="O92">
            <v>0</v>
          </cell>
          <cell r="P92">
            <v>0</v>
          </cell>
        </row>
        <row r="93">
          <cell r="A93" t="str">
            <v>1L4' E/E</v>
          </cell>
          <cell r="B93" t="str">
            <v>1-4' energy-efficient lamp and ballasts</v>
          </cell>
          <cell r="C93">
            <v>42</v>
          </cell>
          <cell r="F93">
            <v>0</v>
          </cell>
          <cell r="I93">
            <v>0</v>
          </cell>
          <cell r="L93" t="str">
            <v>ok</v>
          </cell>
          <cell r="O93">
            <v>0</v>
          </cell>
          <cell r="P93">
            <v>0</v>
          </cell>
          <cell r="Q93">
            <v>0</v>
          </cell>
        </row>
        <row r="94">
          <cell r="A94" t="str">
            <v>1L4' E/S</v>
          </cell>
          <cell r="B94" t="str">
            <v>1-4' energy-efficient lamp and standard ballasts</v>
          </cell>
          <cell r="C94">
            <v>50</v>
          </cell>
          <cell r="F94">
            <v>0</v>
          </cell>
          <cell r="I94">
            <v>0</v>
          </cell>
          <cell r="L94" t="str">
            <v>ok</v>
          </cell>
          <cell r="O94">
            <v>0</v>
          </cell>
          <cell r="P94">
            <v>0</v>
          </cell>
        </row>
        <row r="95">
          <cell r="A95" t="str">
            <v>1L4' S/S</v>
          </cell>
          <cell r="B95" t="str">
            <v>1-4' standard lamp and standard ballasts</v>
          </cell>
          <cell r="C95">
            <v>57</v>
          </cell>
          <cell r="F95">
            <v>0</v>
          </cell>
          <cell r="I95">
            <v>0</v>
          </cell>
          <cell r="L95" t="str">
            <v>ok</v>
          </cell>
          <cell r="O95">
            <v>0</v>
          </cell>
          <cell r="P95">
            <v>0</v>
          </cell>
        </row>
        <row r="96">
          <cell r="A96" t="str">
            <v>1L4' T8/EL</v>
          </cell>
          <cell r="B96" t="str">
            <v>1-4' T8 lamp and electronic ballasts</v>
          </cell>
          <cell r="C96">
            <v>31</v>
          </cell>
          <cell r="D96">
            <v>1</v>
          </cell>
          <cell r="E96" t="str">
            <v>F32T8</v>
          </cell>
          <cell r="F96">
            <v>2.1</v>
          </cell>
          <cell r="G96">
            <v>1</v>
          </cell>
          <cell r="H96" t="str">
            <v>1L</v>
          </cell>
          <cell r="I96">
            <v>14.5</v>
          </cell>
          <cell r="L96" t="str">
            <v>ok</v>
          </cell>
          <cell r="O96">
            <v>16.600000000000001</v>
          </cell>
          <cell r="P96">
            <v>17.149999999999999</v>
          </cell>
          <cell r="Q96">
            <v>12.25</v>
          </cell>
        </row>
        <row r="97">
          <cell r="A97" t="str">
            <v>1L4' T8/EL-LO</v>
          </cell>
          <cell r="B97" t="str">
            <v>1-4' T8 lamp and low-power electronic ballasts</v>
          </cell>
          <cell r="C97">
            <v>28</v>
          </cell>
          <cell r="D97">
            <v>1</v>
          </cell>
          <cell r="E97" t="str">
            <v>F32T8</v>
          </cell>
          <cell r="F97">
            <v>2.1</v>
          </cell>
          <cell r="G97">
            <v>1</v>
          </cell>
          <cell r="H97" t="str">
            <v>1F32T8LO</v>
          </cell>
          <cell r="I97">
            <v>15.5</v>
          </cell>
          <cell r="L97" t="str">
            <v>ok</v>
          </cell>
          <cell r="O97">
            <v>17.600000000000001</v>
          </cell>
          <cell r="P97">
            <v>17.149999999999999</v>
          </cell>
          <cell r="Q97">
            <v>12.25</v>
          </cell>
        </row>
        <row r="98">
          <cell r="A98" t="str">
            <v>1L40W INC</v>
          </cell>
          <cell r="B98" t="str">
            <v>1-40 Watt incandescent lamp</v>
          </cell>
          <cell r="C98">
            <v>40</v>
          </cell>
          <cell r="F98">
            <v>0</v>
          </cell>
          <cell r="I98">
            <v>0</v>
          </cell>
          <cell r="L98" t="str">
            <v>ok</v>
          </cell>
          <cell r="O98">
            <v>0</v>
          </cell>
          <cell r="P98">
            <v>0</v>
          </cell>
          <cell r="Q98">
            <v>0</v>
          </cell>
        </row>
        <row r="99">
          <cell r="A99" t="str">
            <v>1L40W INC FLOOD</v>
          </cell>
          <cell r="B99" t="str">
            <v>1-40 Watt incandescent flood lamp</v>
          </cell>
          <cell r="C99">
            <v>40</v>
          </cell>
          <cell r="F99">
            <v>0</v>
          </cell>
          <cell r="I99">
            <v>0</v>
          </cell>
          <cell r="L99" t="str">
            <v>ok</v>
          </cell>
          <cell r="O99">
            <v>0</v>
          </cell>
          <cell r="P99">
            <v>0</v>
          </cell>
          <cell r="Q99">
            <v>0</v>
          </cell>
        </row>
        <row r="100">
          <cell r="A100" t="str">
            <v>1L4'HO S/S</v>
          </cell>
          <cell r="B100" t="str">
            <v>1-4' high-output lamps and standard ballasts</v>
          </cell>
          <cell r="C100">
            <v>85</v>
          </cell>
          <cell r="F100">
            <v>0</v>
          </cell>
          <cell r="I100">
            <v>0</v>
          </cell>
          <cell r="L100" t="str">
            <v>ok</v>
          </cell>
          <cell r="O100">
            <v>0</v>
          </cell>
          <cell r="P100">
            <v>0</v>
          </cell>
        </row>
        <row r="101">
          <cell r="A101" t="str">
            <v>1L4'HO T8/EL</v>
          </cell>
          <cell r="B101" t="str">
            <v>1-4' T8 high-output lamps and electronic ballasts</v>
          </cell>
          <cell r="C101">
            <v>57</v>
          </cell>
          <cell r="D101">
            <v>1</v>
          </cell>
          <cell r="E101" t="str">
            <v>F48T8HO</v>
          </cell>
          <cell r="F101">
            <v>9</v>
          </cell>
          <cell r="G101">
            <v>1</v>
          </cell>
          <cell r="H101" t="str">
            <v>2L-8'T8HO</v>
          </cell>
          <cell r="I101">
            <v>48</v>
          </cell>
          <cell r="L101" t="str">
            <v>ok</v>
          </cell>
          <cell r="O101">
            <v>57</v>
          </cell>
          <cell r="P101">
            <v>25.2</v>
          </cell>
          <cell r="Q101">
            <v>18</v>
          </cell>
        </row>
        <row r="102">
          <cell r="A102" t="str">
            <v>1L4'U E/E</v>
          </cell>
          <cell r="B102" t="str">
            <v>1-4' energy-efficient "U" lamps and ballasts</v>
          </cell>
          <cell r="C102">
            <v>42</v>
          </cell>
          <cell r="F102">
            <v>0</v>
          </cell>
          <cell r="I102">
            <v>0</v>
          </cell>
          <cell r="L102" t="str">
            <v>ok</v>
          </cell>
          <cell r="O102">
            <v>0</v>
          </cell>
          <cell r="P102">
            <v>0</v>
          </cell>
          <cell r="Q102">
            <v>0</v>
          </cell>
        </row>
        <row r="103">
          <cell r="A103" t="str">
            <v>1L4'U T8/EL</v>
          </cell>
          <cell r="B103" t="str">
            <v>1-4' T8 "U" lamps and electronic ballasts</v>
          </cell>
          <cell r="C103">
            <v>31</v>
          </cell>
          <cell r="D103">
            <v>1</v>
          </cell>
          <cell r="E103" t="str">
            <v>F31T8U</v>
          </cell>
          <cell r="F103">
            <v>8</v>
          </cell>
          <cell r="G103">
            <v>1</v>
          </cell>
          <cell r="H103" t="str">
            <v>1L</v>
          </cell>
          <cell r="I103">
            <v>14.5</v>
          </cell>
          <cell r="L103" t="str">
            <v>ok</v>
          </cell>
          <cell r="O103">
            <v>22.5</v>
          </cell>
          <cell r="P103">
            <v>17.149999999999999</v>
          </cell>
          <cell r="Q103">
            <v>12.25</v>
          </cell>
        </row>
        <row r="104">
          <cell r="A104" t="str">
            <v>1L500W INC</v>
          </cell>
          <cell r="B104" t="str">
            <v>1-500 Watt incandescent lamp</v>
          </cell>
          <cell r="C104">
            <v>500</v>
          </cell>
          <cell r="F104">
            <v>0</v>
          </cell>
          <cell r="I104">
            <v>0</v>
          </cell>
          <cell r="L104" t="str">
            <v>ok</v>
          </cell>
          <cell r="O104">
            <v>0</v>
          </cell>
          <cell r="P104">
            <v>0</v>
          </cell>
          <cell r="Q104">
            <v>0</v>
          </cell>
        </row>
        <row r="105">
          <cell r="A105" t="str">
            <v>1L500W QUARTZ</v>
          </cell>
          <cell r="B105" t="str">
            <v>1-500 Watt quartz lamp</v>
          </cell>
          <cell r="C105">
            <v>500</v>
          </cell>
          <cell r="F105">
            <v>0</v>
          </cell>
          <cell r="I105">
            <v>0</v>
          </cell>
          <cell r="L105" t="str">
            <v>ok</v>
          </cell>
          <cell r="O105">
            <v>0</v>
          </cell>
          <cell r="P105">
            <v>0</v>
          </cell>
          <cell r="Q105">
            <v>0</v>
          </cell>
        </row>
        <row r="106">
          <cell r="A106" t="str">
            <v>1L50W INC</v>
          </cell>
          <cell r="B106" t="str">
            <v>1-50 Watt incandescent lamp</v>
          </cell>
          <cell r="C106">
            <v>50</v>
          </cell>
          <cell r="F106">
            <v>0</v>
          </cell>
          <cell r="I106">
            <v>0</v>
          </cell>
          <cell r="L106" t="str">
            <v>ok</v>
          </cell>
          <cell r="O106">
            <v>0</v>
          </cell>
          <cell r="P106">
            <v>0</v>
          </cell>
          <cell r="Q106">
            <v>0</v>
          </cell>
        </row>
        <row r="107">
          <cell r="A107" t="str">
            <v>1L50W INC FLOOD</v>
          </cell>
          <cell r="B107" t="str">
            <v>1-50 Watt incandescent flood lamp</v>
          </cell>
          <cell r="C107">
            <v>50</v>
          </cell>
          <cell r="F107">
            <v>0</v>
          </cell>
          <cell r="I107">
            <v>0</v>
          </cell>
          <cell r="L107" t="str">
            <v>ok</v>
          </cell>
          <cell r="O107">
            <v>0</v>
          </cell>
          <cell r="P107">
            <v>0</v>
          </cell>
          <cell r="Q107">
            <v>0</v>
          </cell>
        </row>
        <row r="108">
          <cell r="A108" t="str">
            <v>1L50W INC SPOT</v>
          </cell>
          <cell r="B108" t="str">
            <v>1-50 Watt incandescent spotlight lamp</v>
          </cell>
          <cell r="C108">
            <v>50</v>
          </cell>
          <cell r="F108">
            <v>0</v>
          </cell>
          <cell r="I108">
            <v>0</v>
          </cell>
          <cell r="L108" t="str">
            <v>ok</v>
          </cell>
          <cell r="O108">
            <v>0</v>
          </cell>
          <cell r="P108">
            <v>0</v>
          </cell>
          <cell r="Q108">
            <v>0</v>
          </cell>
        </row>
        <row r="109">
          <cell r="A109" t="str">
            <v>1L50W QUARTZ</v>
          </cell>
          <cell r="B109" t="str">
            <v>1-50 Watt quartz lamp</v>
          </cell>
          <cell r="C109">
            <v>50</v>
          </cell>
          <cell r="F109">
            <v>0</v>
          </cell>
          <cell r="I109">
            <v>0</v>
          </cell>
          <cell r="L109" t="str">
            <v>ok</v>
          </cell>
          <cell r="O109">
            <v>0</v>
          </cell>
          <cell r="P109">
            <v>0</v>
          </cell>
          <cell r="Q109">
            <v>0</v>
          </cell>
        </row>
        <row r="110">
          <cell r="A110" t="str">
            <v>1L5'HO S/S</v>
          </cell>
          <cell r="B110" t="str">
            <v>1-5' high-output lamps and standard ballasts</v>
          </cell>
          <cell r="C110">
            <v>104</v>
          </cell>
          <cell r="F110">
            <v>0</v>
          </cell>
          <cell r="I110">
            <v>0</v>
          </cell>
          <cell r="L110" t="str">
            <v>ok</v>
          </cell>
          <cell r="O110">
            <v>0</v>
          </cell>
          <cell r="P110">
            <v>0</v>
          </cell>
        </row>
        <row r="111">
          <cell r="A111" t="str">
            <v>1L5'HO T8/EL</v>
          </cell>
          <cell r="B111" t="str">
            <v>1-5' T8 high-output lamps and electronic ballasts</v>
          </cell>
          <cell r="C111">
            <v>69</v>
          </cell>
          <cell r="D111">
            <v>1</v>
          </cell>
          <cell r="E111" t="str">
            <v>F48T8HO</v>
          </cell>
          <cell r="F111">
            <v>9</v>
          </cell>
          <cell r="G111">
            <v>1</v>
          </cell>
          <cell r="H111" t="str">
            <v>2L-8'T8HO</v>
          </cell>
          <cell r="I111">
            <v>48</v>
          </cell>
          <cell r="L111" t="str">
            <v>ok</v>
          </cell>
          <cell r="O111">
            <v>57</v>
          </cell>
          <cell r="P111">
            <v>25.2</v>
          </cell>
          <cell r="Q111">
            <v>18</v>
          </cell>
        </row>
        <row r="112">
          <cell r="A112" t="str">
            <v>1L5'VHO S/S</v>
          </cell>
          <cell r="B112" t="str">
            <v>1-5' very high output lamps and standard ballasts</v>
          </cell>
          <cell r="C112">
            <v>157</v>
          </cell>
          <cell r="F112">
            <v>0</v>
          </cell>
          <cell r="I112">
            <v>0</v>
          </cell>
          <cell r="L112" t="str">
            <v>ok</v>
          </cell>
          <cell r="O112">
            <v>0</v>
          </cell>
          <cell r="P112">
            <v>0</v>
          </cell>
          <cell r="Q112">
            <v>0</v>
          </cell>
        </row>
        <row r="113">
          <cell r="A113" t="str">
            <v>1L5W CF</v>
          </cell>
          <cell r="B113" t="str">
            <v>1-5 Watt compact fluorescent lamp</v>
          </cell>
          <cell r="C113">
            <v>6</v>
          </cell>
          <cell r="F113">
            <v>0</v>
          </cell>
          <cell r="I113">
            <v>0</v>
          </cell>
          <cell r="L113" t="str">
            <v>ok</v>
          </cell>
          <cell r="O113">
            <v>0</v>
          </cell>
          <cell r="P113">
            <v>0</v>
          </cell>
          <cell r="Q113">
            <v>0</v>
          </cell>
        </row>
        <row r="114">
          <cell r="A114" t="str">
            <v>1L6' E/S</v>
          </cell>
          <cell r="B114" t="str">
            <v>1-6' energy-efficient lamp and standard ballasts</v>
          </cell>
          <cell r="C114">
            <v>67</v>
          </cell>
          <cell r="F114">
            <v>0</v>
          </cell>
          <cell r="I114">
            <v>0</v>
          </cell>
          <cell r="L114" t="str">
            <v>ok</v>
          </cell>
          <cell r="O114">
            <v>0</v>
          </cell>
          <cell r="P114">
            <v>0</v>
          </cell>
        </row>
        <row r="115">
          <cell r="A115" t="str">
            <v>1L6' S/S</v>
          </cell>
          <cell r="B115" t="str">
            <v>1-6' energy-efficient lamp and standard ballasts</v>
          </cell>
          <cell r="C115">
            <v>75</v>
          </cell>
          <cell r="F115">
            <v>0</v>
          </cell>
          <cell r="I115">
            <v>0</v>
          </cell>
          <cell r="L115" t="str">
            <v>ok</v>
          </cell>
          <cell r="O115">
            <v>0</v>
          </cell>
          <cell r="P115">
            <v>0</v>
          </cell>
        </row>
        <row r="116">
          <cell r="A116" t="str">
            <v>1L60W INC</v>
          </cell>
          <cell r="B116" t="str">
            <v>1-60 Watt incandescent lamp</v>
          </cell>
          <cell r="C116">
            <v>60</v>
          </cell>
          <cell r="F116">
            <v>0</v>
          </cell>
          <cell r="I116">
            <v>0</v>
          </cell>
          <cell r="L116" t="str">
            <v>ok</v>
          </cell>
          <cell r="O116">
            <v>0</v>
          </cell>
          <cell r="P116">
            <v>0</v>
          </cell>
          <cell r="Q116">
            <v>0</v>
          </cell>
        </row>
        <row r="117">
          <cell r="A117" t="str">
            <v>1L60W INC FLOOD</v>
          </cell>
          <cell r="B117" t="str">
            <v>1-60 Watt incandescent flood lamp</v>
          </cell>
          <cell r="C117">
            <v>60</v>
          </cell>
          <cell r="F117">
            <v>0</v>
          </cell>
          <cell r="I117">
            <v>0</v>
          </cell>
          <cell r="L117" t="str">
            <v>ok</v>
          </cell>
          <cell r="O117">
            <v>0</v>
          </cell>
          <cell r="P117">
            <v>0</v>
          </cell>
          <cell r="Q117">
            <v>0</v>
          </cell>
        </row>
        <row r="118">
          <cell r="A118" t="str">
            <v>1L60W INC SPOT</v>
          </cell>
          <cell r="B118" t="str">
            <v>1-60 Watt incandescent "spotlight" lamp</v>
          </cell>
          <cell r="C118">
            <v>60</v>
          </cell>
          <cell r="F118">
            <v>0</v>
          </cell>
          <cell r="I118">
            <v>0</v>
          </cell>
          <cell r="L118" t="str">
            <v>ok</v>
          </cell>
          <cell r="O118">
            <v>0</v>
          </cell>
          <cell r="P118">
            <v>0</v>
          </cell>
          <cell r="Q118">
            <v>0</v>
          </cell>
        </row>
        <row r="119">
          <cell r="A119" t="str">
            <v>1L65W INC FLOOD</v>
          </cell>
          <cell r="B119" t="str">
            <v>1-65  Watt incandescent flood lamp</v>
          </cell>
          <cell r="C119">
            <v>65</v>
          </cell>
          <cell r="F119">
            <v>0</v>
          </cell>
          <cell r="I119">
            <v>0</v>
          </cell>
          <cell r="L119" t="str">
            <v>ok</v>
          </cell>
          <cell r="O119">
            <v>0</v>
          </cell>
          <cell r="P119">
            <v>0</v>
          </cell>
        </row>
        <row r="120">
          <cell r="A120" t="str">
            <v>1L67W INC</v>
          </cell>
          <cell r="B120" t="str">
            <v>1-67 Watt incandescent lamp</v>
          </cell>
          <cell r="C120">
            <v>67</v>
          </cell>
          <cell r="F120">
            <v>0</v>
          </cell>
          <cell r="I120">
            <v>0</v>
          </cell>
          <cell r="L120" t="str">
            <v>ok</v>
          </cell>
          <cell r="O120">
            <v>0</v>
          </cell>
          <cell r="P120">
            <v>0</v>
          </cell>
          <cell r="Q120">
            <v>0</v>
          </cell>
        </row>
        <row r="121">
          <cell r="A121" t="str">
            <v>1L6'HO S/S</v>
          </cell>
          <cell r="B121" t="str">
            <v>1-6' high-output lamps and standard ballasts</v>
          </cell>
          <cell r="C121">
            <v>140</v>
          </cell>
          <cell r="F121">
            <v>0</v>
          </cell>
          <cell r="I121">
            <v>0</v>
          </cell>
          <cell r="L121" t="str">
            <v>ok</v>
          </cell>
          <cell r="O121">
            <v>0</v>
          </cell>
          <cell r="P121">
            <v>0</v>
          </cell>
        </row>
        <row r="122">
          <cell r="A122" t="str">
            <v>1L6'HO T8/EL</v>
          </cell>
          <cell r="B122" t="str">
            <v>1-6' T8 high-output lamps and electronic ballasts</v>
          </cell>
          <cell r="C122">
            <v>80</v>
          </cell>
          <cell r="D122">
            <v>1</v>
          </cell>
          <cell r="E122" t="str">
            <v>F96T8HO</v>
          </cell>
          <cell r="F122">
            <v>12</v>
          </cell>
          <cell r="G122">
            <v>1</v>
          </cell>
          <cell r="H122" t="str">
            <v>2L-8'T8HO</v>
          </cell>
          <cell r="I122">
            <v>48</v>
          </cell>
          <cell r="L122" t="str">
            <v>ok</v>
          </cell>
          <cell r="O122">
            <v>60</v>
          </cell>
          <cell r="P122">
            <v>25.2</v>
          </cell>
          <cell r="Q122">
            <v>18</v>
          </cell>
        </row>
        <row r="123">
          <cell r="A123" t="str">
            <v>1L75W INC</v>
          </cell>
          <cell r="B123" t="str">
            <v>1-75  Watt incandescent lamp</v>
          </cell>
          <cell r="C123">
            <v>75</v>
          </cell>
          <cell r="F123">
            <v>0</v>
          </cell>
          <cell r="I123">
            <v>0</v>
          </cell>
          <cell r="L123" t="str">
            <v>ok</v>
          </cell>
          <cell r="O123">
            <v>0</v>
          </cell>
          <cell r="P123">
            <v>0</v>
          </cell>
          <cell r="Q123">
            <v>0</v>
          </cell>
        </row>
        <row r="124">
          <cell r="A124" t="str">
            <v>1L75W INC FLOOD</v>
          </cell>
          <cell r="B124" t="str">
            <v>1-75  Watt incandescent flood lamp</v>
          </cell>
          <cell r="C124">
            <v>75</v>
          </cell>
          <cell r="F124">
            <v>0</v>
          </cell>
          <cell r="I124">
            <v>0</v>
          </cell>
          <cell r="L124" t="str">
            <v>ok</v>
          </cell>
          <cell r="O124">
            <v>0</v>
          </cell>
          <cell r="P124">
            <v>0</v>
          </cell>
        </row>
        <row r="125">
          <cell r="A125" t="str">
            <v>1L75W INC SPOT</v>
          </cell>
          <cell r="B125" t="str">
            <v>1-75  Watt incandescent spotlight</v>
          </cell>
          <cell r="C125">
            <v>75</v>
          </cell>
          <cell r="F125">
            <v>0</v>
          </cell>
          <cell r="I125">
            <v>0</v>
          </cell>
          <cell r="L125" t="str">
            <v>ok</v>
          </cell>
          <cell r="O125">
            <v>0</v>
          </cell>
          <cell r="P125">
            <v>0</v>
          </cell>
        </row>
        <row r="126">
          <cell r="A126" t="str">
            <v>1L7W CF</v>
          </cell>
          <cell r="B126" t="str">
            <v>1-7 Watt compact fluorescent lamp</v>
          </cell>
          <cell r="C126">
            <v>9</v>
          </cell>
          <cell r="F126">
            <v>0</v>
          </cell>
          <cell r="I126">
            <v>0</v>
          </cell>
          <cell r="L126" t="str">
            <v>ok</v>
          </cell>
          <cell r="O126">
            <v>0</v>
          </cell>
          <cell r="P126">
            <v>0</v>
          </cell>
          <cell r="Q126">
            <v>0</v>
          </cell>
        </row>
        <row r="127">
          <cell r="A127" t="str">
            <v>1L8' S/S</v>
          </cell>
          <cell r="B127" t="str">
            <v>1-8' standard lamp and standard ballasts</v>
          </cell>
          <cell r="C127">
            <v>100</v>
          </cell>
          <cell r="F127">
            <v>0</v>
          </cell>
          <cell r="I127">
            <v>0</v>
          </cell>
          <cell r="L127" t="str">
            <v>ok</v>
          </cell>
          <cell r="O127">
            <v>0</v>
          </cell>
          <cell r="P127">
            <v>0</v>
          </cell>
        </row>
        <row r="128">
          <cell r="A128" t="str">
            <v>1L8' T8/EL</v>
          </cell>
          <cell r="B128" t="str">
            <v>1-8' T8 lamps and electronic ballasts</v>
          </cell>
          <cell r="C128">
            <v>70</v>
          </cell>
          <cell r="D128">
            <v>1</v>
          </cell>
          <cell r="E128" t="str">
            <v>F96T8</v>
          </cell>
          <cell r="F128">
            <v>9.65</v>
          </cell>
          <cell r="G128">
            <v>1</v>
          </cell>
          <cell r="H128" t="str">
            <v>2F96T8</v>
          </cell>
          <cell r="I128">
            <v>30</v>
          </cell>
          <cell r="L128" t="str">
            <v>ok</v>
          </cell>
          <cell r="O128">
            <v>39.65</v>
          </cell>
          <cell r="P128">
            <v>25.2</v>
          </cell>
          <cell r="Q128">
            <v>18</v>
          </cell>
        </row>
        <row r="129">
          <cell r="A129" t="str">
            <v>1L85W INC FLOOD</v>
          </cell>
          <cell r="B129" t="str">
            <v>1-85 Watt incandescent floodlight lamp</v>
          </cell>
          <cell r="C129">
            <v>85</v>
          </cell>
          <cell r="F129">
            <v>0</v>
          </cell>
          <cell r="I129">
            <v>0</v>
          </cell>
          <cell r="L129" t="str">
            <v>ok</v>
          </cell>
          <cell r="O129">
            <v>0</v>
          </cell>
          <cell r="P129">
            <v>0</v>
          </cell>
        </row>
        <row r="130">
          <cell r="A130" t="str">
            <v>1L8'HO S/S</v>
          </cell>
          <cell r="B130" t="str">
            <v>1-8' high output lamps and standard ballasts</v>
          </cell>
          <cell r="C130">
            <v>135</v>
          </cell>
          <cell r="F130">
            <v>0</v>
          </cell>
          <cell r="I130">
            <v>0</v>
          </cell>
          <cell r="L130" t="str">
            <v>ok</v>
          </cell>
          <cell r="O130">
            <v>0</v>
          </cell>
          <cell r="P130">
            <v>0</v>
          </cell>
        </row>
        <row r="131">
          <cell r="A131" t="str">
            <v>1L8'HO S/S</v>
          </cell>
          <cell r="B131" t="str">
            <v>1-8' high-output lamps and standard ballasts</v>
          </cell>
          <cell r="C131">
            <v>135</v>
          </cell>
          <cell r="F131">
            <v>0</v>
          </cell>
          <cell r="I131">
            <v>0</v>
          </cell>
          <cell r="L131" t="str">
            <v>ok</v>
          </cell>
          <cell r="O131">
            <v>0</v>
          </cell>
          <cell r="P131">
            <v>0</v>
          </cell>
        </row>
        <row r="132">
          <cell r="A132" t="str">
            <v>1L8'HO T8/EL</v>
          </cell>
          <cell r="B132" t="str">
            <v>1-8' T8 high-output lamps and electronic ballasts</v>
          </cell>
          <cell r="C132">
            <v>99</v>
          </cell>
          <cell r="D132">
            <v>1</v>
          </cell>
          <cell r="E132" t="str">
            <v>F96T8HO</v>
          </cell>
          <cell r="F132">
            <v>12</v>
          </cell>
          <cell r="G132">
            <v>1</v>
          </cell>
          <cell r="H132" t="str">
            <v>2L-8'T8HO</v>
          </cell>
          <cell r="I132">
            <v>48</v>
          </cell>
          <cell r="L132" t="str">
            <v>ok</v>
          </cell>
          <cell r="O132">
            <v>60</v>
          </cell>
          <cell r="P132">
            <v>25.2</v>
          </cell>
          <cell r="Q132">
            <v>18</v>
          </cell>
        </row>
        <row r="133">
          <cell r="A133" t="str">
            <v>1L8'VHO S/S</v>
          </cell>
          <cell r="B133" t="str">
            <v>1-8' very high output lamps and standard ballasts</v>
          </cell>
          <cell r="C133">
            <v>230</v>
          </cell>
          <cell r="F133">
            <v>0</v>
          </cell>
          <cell r="I133">
            <v>0</v>
          </cell>
          <cell r="L133" t="str">
            <v>ok</v>
          </cell>
          <cell r="O133">
            <v>0</v>
          </cell>
          <cell r="P133">
            <v>0</v>
          </cell>
          <cell r="Q133">
            <v>0</v>
          </cell>
        </row>
        <row r="134">
          <cell r="A134" t="str">
            <v>1L8W CF</v>
          </cell>
          <cell r="B134" t="str">
            <v>1-8 Watt compact fluorescent lamp</v>
          </cell>
          <cell r="C134">
            <v>9</v>
          </cell>
          <cell r="I134">
            <v>0</v>
          </cell>
          <cell r="L134" t="str">
            <v>ok</v>
          </cell>
          <cell r="O134">
            <v>0</v>
          </cell>
          <cell r="P134">
            <v>6.3</v>
          </cell>
          <cell r="Q134">
            <v>4.5</v>
          </cell>
        </row>
        <row r="135">
          <cell r="A135" t="str">
            <v>1L90W INC</v>
          </cell>
          <cell r="B135" t="str">
            <v>1-90 Watt incandescent lamp</v>
          </cell>
          <cell r="C135">
            <v>90</v>
          </cell>
          <cell r="F135">
            <v>0</v>
          </cell>
          <cell r="I135">
            <v>0</v>
          </cell>
          <cell r="L135" t="str">
            <v>ok</v>
          </cell>
          <cell r="O135">
            <v>0</v>
          </cell>
          <cell r="P135">
            <v>0</v>
          </cell>
        </row>
        <row r="136">
          <cell r="A136" t="str">
            <v>1L90W INC FLOOD</v>
          </cell>
          <cell r="B136" t="str">
            <v>1-90 Watt incandescent floodlight lamp</v>
          </cell>
          <cell r="C136">
            <v>90</v>
          </cell>
          <cell r="F136">
            <v>0</v>
          </cell>
          <cell r="I136">
            <v>0</v>
          </cell>
          <cell r="L136" t="str">
            <v>ok</v>
          </cell>
          <cell r="O136">
            <v>0</v>
          </cell>
          <cell r="P136">
            <v>0</v>
          </cell>
        </row>
        <row r="137">
          <cell r="A137" t="str">
            <v>200W HPS</v>
          </cell>
          <cell r="B137" t="str">
            <v>1-200 Watt high-pressure sodium lamp</v>
          </cell>
          <cell r="C137">
            <v>235</v>
          </cell>
          <cell r="F137">
            <v>0</v>
          </cell>
          <cell r="I137">
            <v>0</v>
          </cell>
          <cell r="L137" t="str">
            <v>ok</v>
          </cell>
          <cell r="O137">
            <v>0</v>
          </cell>
          <cell r="P137">
            <v>0</v>
          </cell>
          <cell r="Q137">
            <v>0</v>
          </cell>
        </row>
        <row r="138">
          <cell r="A138" t="str">
            <v>200W QUARTZ</v>
          </cell>
          <cell r="B138" t="str">
            <v>1-200 Watt quartz lamp</v>
          </cell>
          <cell r="C138">
            <v>200</v>
          </cell>
          <cell r="F138">
            <v>0</v>
          </cell>
          <cell r="I138">
            <v>0</v>
          </cell>
          <cell r="L138" t="str">
            <v>ok</v>
          </cell>
          <cell r="O138">
            <v>0</v>
          </cell>
          <cell r="P138">
            <v>0</v>
          </cell>
          <cell r="Q138">
            <v>0</v>
          </cell>
        </row>
        <row r="139">
          <cell r="A139" t="str">
            <v>20W HALOGEN PAR</v>
          </cell>
          <cell r="B139" t="str">
            <v>1-20W Halogen reflector lamp</v>
          </cell>
          <cell r="C139">
            <v>20</v>
          </cell>
          <cell r="D139">
            <v>1</v>
          </cell>
          <cell r="E139" t="str">
            <v>90W HALO PAR</v>
          </cell>
          <cell r="F139">
            <v>15</v>
          </cell>
          <cell r="I139">
            <v>0</v>
          </cell>
          <cell r="L139" t="str">
            <v>ok</v>
          </cell>
          <cell r="O139">
            <v>15</v>
          </cell>
          <cell r="P139">
            <v>6.3</v>
          </cell>
          <cell r="Q139">
            <v>4.5</v>
          </cell>
        </row>
        <row r="140">
          <cell r="A140" t="str">
            <v>20W SLS</v>
          </cell>
          <cell r="B140" t="str">
            <v>20 Watt compact fluorescent screw-in lamps</v>
          </cell>
          <cell r="C140">
            <v>22</v>
          </cell>
          <cell r="D140">
            <v>1</v>
          </cell>
          <cell r="E140" t="str">
            <v>20W SLS</v>
          </cell>
          <cell r="F140">
            <v>15</v>
          </cell>
          <cell r="H140">
            <v>0</v>
          </cell>
          <cell r="I140">
            <v>0</v>
          </cell>
          <cell r="L140" t="str">
            <v>ok</v>
          </cell>
          <cell r="O140">
            <v>15</v>
          </cell>
          <cell r="P140">
            <v>6.3</v>
          </cell>
          <cell r="Q140">
            <v>4.5</v>
          </cell>
        </row>
        <row r="141">
          <cell r="A141" t="str">
            <v>20W SLS CAPSULE</v>
          </cell>
          <cell r="B141" t="str">
            <v>20 Watt compact fluorescent screw-in encapsulated lamps</v>
          </cell>
          <cell r="C141">
            <v>22</v>
          </cell>
          <cell r="D141">
            <v>1</v>
          </cell>
          <cell r="E141" t="str">
            <v>20W SLS R30</v>
          </cell>
          <cell r="F141">
            <v>19</v>
          </cell>
          <cell r="H141">
            <v>0</v>
          </cell>
          <cell r="I141">
            <v>0</v>
          </cell>
          <cell r="L141" t="str">
            <v>ok</v>
          </cell>
          <cell r="O141">
            <v>19</v>
          </cell>
          <cell r="P141">
            <v>6.3</v>
          </cell>
          <cell r="Q141">
            <v>4.5</v>
          </cell>
        </row>
        <row r="142">
          <cell r="A142" t="str">
            <v>20W SLS R30</v>
          </cell>
          <cell r="B142" t="str">
            <v>20 Watt compact fluorescent screw-in R30 lamps</v>
          </cell>
          <cell r="C142">
            <v>22</v>
          </cell>
          <cell r="D142">
            <v>1</v>
          </cell>
          <cell r="E142" t="str">
            <v>20W SLS R30</v>
          </cell>
          <cell r="F142">
            <v>28</v>
          </cell>
          <cell r="H142">
            <v>0</v>
          </cell>
          <cell r="I142">
            <v>0</v>
          </cell>
          <cell r="L142" t="str">
            <v>ok</v>
          </cell>
          <cell r="O142">
            <v>28</v>
          </cell>
          <cell r="P142">
            <v>6.3</v>
          </cell>
          <cell r="Q142">
            <v>4.5</v>
          </cell>
        </row>
        <row r="143">
          <cell r="A143" t="str">
            <v>20W SLS R40</v>
          </cell>
          <cell r="B143" t="str">
            <v>20 Watt compact fluorescent screw-in R40 lamps</v>
          </cell>
          <cell r="C143">
            <v>22</v>
          </cell>
          <cell r="D143">
            <v>1</v>
          </cell>
          <cell r="E143" t="str">
            <v>20W SLS R40</v>
          </cell>
          <cell r="F143">
            <v>28</v>
          </cell>
          <cell r="H143">
            <v>0</v>
          </cell>
          <cell r="I143">
            <v>0</v>
          </cell>
          <cell r="L143" t="str">
            <v>ok</v>
          </cell>
          <cell r="O143">
            <v>28</v>
          </cell>
          <cell r="P143">
            <v>6.3</v>
          </cell>
          <cell r="Q143">
            <v>4.5</v>
          </cell>
        </row>
        <row r="144">
          <cell r="A144" t="str">
            <v>22W CF SI</v>
          </cell>
          <cell r="B144" t="str">
            <v>22 Watt compact fluorescent screw-in lamps</v>
          </cell>
          <cell r="C144">
            <v>24</v>
          </cell>
          <cell r="D144">
            <v>1</v>
          </cell>
          <cell r="E144" t="str">
            <v>22W CF SI</v>
          </cell>
          <cell r="F144">
            <v>15</v>
          </cell>
          <cell r="I144">
            <v>0</v>
          </cell>
          <cell r="L144" t="str">
            <v>ok</v>
          </cell>
          <cell r="O144">
            <v>15</v>
          </cell>
          <cell r="P144">
            <v>6.3</v>
          </cell>
          <cell r="Q144">
            <v>4.5</v>
          </cell>
        </row>
        <row r="145">
          <cell r="A145" t="str">
            <v>23W SLS</v>
          </cell>
          <cell r="B145" t="str">
            <v>23 Watt compact fluorescent screw-in lamps</v>
          </cell>
          <cell r="C145">
            <v>24</v>
          </cell>
          <cell r="D145">
            <v>1</v>
          </cell>
          <cell r="E145" t="str">
            <v>23W SLS</v>
          </cell>
          <cell r="F145">
            <v>15</v>
          </cell>
          <cell r="I145">
            <v>0</v>
          </cell>
          <cell r="L145" t="str">
            <v>ok</v>
          </cell>
          <cell r="O145">
            <v>15</v>
          </cell>
          <cell r="P145">
            <v>6.3</v>
          </cell>
          <cell r="Q145">
            <v>4.5</v>
          </cell>
        </row>
        <row r="146">
          <cell r="A146" t="str">
            <v>23W SLS DIMMABLE</v>
          </cell>
          <cell r="B146" t="str">
            <v>23 Watt compact fluorescent screw-in dimmable lamps</v>
          </cell>
          <cell r="C146">
            <v>23</v>
          </cell>
          <cell r="D146">
            <v>1</v>
          </cell>
          <cell r="E146" t="str">
            <v>23W SLS DIMMABLE</v>
          </cell>
          <cell r="F146">
            <v>22</v>
          </cell>
          <cell r="H146">
            <v>0</v>
          </cell>
          <cell r="I146">
            <v>0</v>
          </cell>
          <cell r="L146" t="str">
            <v>ok</v>
          </cell>
          <cell r="O146">
            <v>22</v>
          </cell>
          <cell r="P146">
            <v>6.3</v>
          </cell>
          <cell r="Q146">
            <v>4.5</v>
          </cell>
        </row>
        <row r="147">
          <cell r="A147" t="str">
            <v>24L40W INC</v>
          </cell>
          <cell r="B147" t="str">
            <v>24-40 Watt incandescent lamps</v>
          </cell>
          <cell r="C147">
            <v>960</v>
          </cell>
          <cell r="F147">
            <v>0</v>
          </cell>
          <cell r="I147">
            <v>0</v>
          </cell>
          <cell r="L147" t="str">
            <v>ok</v>
          </cell>
          <cell r="O147">
            <v>0</v>
          </cell>
          <cell r="P147">
            <v>0</v>
          </cell>
          <cell r="Q147">
            <v>0</v>
          </cell>
        </row>
        <row r="148">
          <cell r="A148" t="str">
            <v>250W HALOGEN PAR</v>
          </cell>
          <cell r="B148" t="str">
            <v>1-250W Halogen reflector lamp</v>
          </cell>
          <cell r="C148">
            <v>250</v>
          </cell>
          <cell r="D148">
            <v>1</v>
          </cell>
          <cell r="E148" t="str">
            <v>90W HALO PAR</v>
          </cell>
          <cell r="F148">
            <v>15</v>
          </cell>
          <cell r="I148">
            <v>0</v>
          </cell>
          <cell r="L148" t="str">
            <v>ok</v>
          </cell>
          <cell r="O148">
            <v>15</v>
          </cell>
          <cell r="P148">
            <v>6.3</v>
          </cell>
          <cell r="Q148">
            <v>4.5</v>
          </cell>
        </row>
        <row r="149">
          <cell r="A149" t="str">
            <v>250W HPS</v>
          </cell>
          <cell r="B149" t="str">
            <v>1-250 Watt high-pressure sodium lamp</v>
          </cell>
          <cell r="C149">
            <v>295</v>
          </cell>
          <cell r="F149">
            <v>0</v>
          </cell>
          <cell r="I149">
            <v>0</v>
          </cell>
          <cell r="L149" t="str">
            <v>ok</v>
          </cell>
          <cell r="O149">
            <v>0</v>
          </cell>
          <cell r="P149">
            <v>0</v>
          </cell>
          <cell r="Q149">
            <v>0</v>
          </cell>
        </row>
        <row r="150">
          <cell r="A150" t="str">
            <v>250W MH</v>
          </cell>
          <cell r="B150" t="str">
            <v>1-250 Watt metal halide lamp</v>
          </cell>
          <cell r="C150">
            <v>286</v>
          </cell>
          <cell r="F150">
            <v>0</v>
          </cell>
          <cell r="I150">
            <v>0</v>
          </cell>
          <cell r="L150" t="str">
            <v>ok</v>
          </cell>
          <cell r="O150">
            <v>0</v>
          </cell>
          <cell r="P150">
            <v>0</v>
          </cell>
          <cell r="Q150">
            <v>0</v>
          </cell>
        </row>
        <row r="151">
          <cell r="A151" t="str">
            <v>250W MV</v>
          </cell>
          <cell r="B151" t="str">
            <v>1-250 Watt mercury vapor lamp</v>
          </cell>
          <cell r="C151">
            <v>290</v>
          </cell>
          <cell r="F151">
            <v>0</v>
          </cell>
          <cell r="I151">
            <v>0</v>
          </cell>
          <cell r="L151" t="str">
            <v>ok</v>
          </cell>
          <cell r="O151">
            <v>0</v>
          </cell>
          <cell r="P151">
            <v>0</v>
          </cell>
          <cell r="Q151">
            <v>0</v>
          </cell>
        </row>
        <row r="152">
          <cell r="A152" t="str">
            <v>25W CF SI</v>
          </cell>
          <cell r="B152" t="str">
            <v>25 Watt compact fluorescent screw-in lamps</v>
          </cell>
          <cell r="C152">
            <v>26</v>
          </cell>
          <cell r="D152">
            <v>1</v>
          </cell>
          <cell r="E152" t="str">
            <v>25W SLS</v>
          </cell>
          <cell r="F152">
            <v>15</v>
          </cell>
          <cell r="I152">
            <v>0</v>
          </cell>
          <cell r="L152" t="str">
            <v>ok</v>
          </cell>
          <cell r="O152">
            <v>15</v>
          </cell>
          <cell r="P152">
            <v>6.3</v>
          </cell>
          <cell r="Q152">
            <v>4.5</v>
          </cell>
        </row>
        <row r="153">
          <cell r="A153" t="str">
            <v>25W QUARTZ</v>
          </cell>
          <cell r="B153" t="str">
            <v>1-25 Watt quartz lamp</v>
          </cell>
          <cell r="C153">
            <v>25</v>
          </cell>
          <cell r="F153">
            <v>0</v>
          </cell>
          <cell r="I153">
            <v>0</v>
          </cell>
          <cell r="L153" t="str">
            <v>ok</v>
          </cell>
          <cell r="O153">
            <v>0</v>
          </cell>
          <cell r="P153">
            <v>0</v>
          </cell>
          <cell r="Q153">
            <v>0</v>
          </cell>
        </row>
        <row r="154">
          <cell r="A154" t="str">
            <v>25W SLS</v>
          </cell>
          <cell r="B154" t="str">
            <v>25 Watt compact fluorescent screw-in lamps</v>
          </cell>
          <cell r="C154">
            <v>26</v>
          </cell>
          <cell r="D154">
            <v>1</v>
          </cell>
          <cell r="E154" t="str">
            <v>25W SLS</v>
          </cell>
          <cell r="F154">
            <v>15</v>
          </cell>
          <cell r="I154">
            <v>0</v>
          </cell>
          <cell r="L154" t="str">
            <v>ok</v>
          </cell>
          <cell r="O154">
            <v>15</v>
          </cell>
          <cell r="P154">
            <v>6.3</v>
          </cell>
          <cell r="Q154">
            <v>4.5</v>
          </cell>
        </row>
        <row r="155">
          <cell r="A155" t="str">
            <v>26W CF SI</v>
          </cell>
          <cell r="B155" t="str">
            <v>26 Watt compact fluorescent screw-in lamps</v>
          </cell>
          <cell r="C155">
            <v>28</v>
          </cell>
          <cell r="F155">
            <v>0</v>
          </cell>
          <cell r="I155">
            <v>0</v>
          </cell>
          <cell r="L155" t="str">
            <v>ok</v>
          </cell>
          <cell r="O155">
            <v>0</v>
          </cell>
          <cell r="P155">
            <v>0</v>
          </cell>
        </row>
        <row r="156">
          <cell r="A156" t="str">
            <v>28W CF SI</v>
          </cell>
          <cell r="B156" t="str">
            <v>28 Watt compact fluorescent screw-in lamps</v>
          </cell>
          <cell r="C156">
            <v>30</v>
          </cell>
          <cell r="D156">
            <v>1</v>
          </cell>
          <cell r="E156" t="str">
            <v>28W CF SI</v>
          </cell>
          <cell r="F156">
            <v>16.5</v>
          </cell>
          <cell r="I156">
            <v>0</v>
          </cell>
          <cell r="L156" t="str">
            <v>ok</v>
          </cell>
          <cell r="O156">
            <v>16.5</v>
          </cell>
          <cell r="P156">
            <v>6.3</v>
          </cell>
          <cell r="Q156">
            <v>4.5</v>
          </cell>
        </row>
        <row r="157">
          <cell r="A157" t="str">
            <v>2F39BIAX</v>
          </cell>
          <cell r="B157" t="str">
            <v>2-39 Watt biax lamps and electronic ballasts</v>
          </cell>
          <cell r="C157">
            <v>71</v>
          </cell>
          <cell r="F157">
            <v>0</v>
          </cell>
          <cell r="I157">
            <v>0</v>
          </cell>
          <cell r="L157" t="str">
            <v>ok</v>
          </cell>
          <cell r="O157">
            <v>0</v>
          </cell>
          <cell r="P157">
            <v>0</v>
          </cell>
        </row>
        <row r="158">
          <cell r="A158" t="str">
            <v>2L(8'-6')TW HO E/EL</v>
          </cell>
          <cell r="B158" t="str">
            <v>1-8' energy-efficient and 1-6' standard high output lamps and electronic ballasts</v>
          </cell>
          <cell r="C158">
            <v>187</v>
          </cell>
          <cell r="D158">
            <v>1</v>
          </cell>
          <cell r="E158" t="str">
            <v>8' HOEE</v>
          </cell>
          <cell r="F158">
            <v>15</v>
          </cell>
          <cell r="G158">
            <v>1</v>
          </cell>
          <cell r="H158" t="str">
            <v>2L8'HO</v>
          </cell>
          <cell r="I158">
            <v>40</v>
          </cell>
          <cell r="L158" t="str">
            <v>ok</v>
          </cell>
          <cell r="O158">
            <v>55</v>
          </cell>
          <cell r="P158">
            <v>25.2</v>
          </cell>
          <cell r="Q158">
            <v>18</v>
          </cell>
        </row>
        <row r="159">
          <cell r="A159" t="str">
            <v>2L(8'-6')TW HO S/S</v>
          </cell>
          <cell r="B159" t="str">
            <v>1-8' and 1-6' high output lamps and standard ballasts</v>
          </cell>
          <cell r="C159">
            <v>248</v>
          </cell>
          <cell r="F159">
            <v>0</v>
          </cell>
          <cell r="I159">
            <v>0</v>
          </cell>
          <cell r="L159" t="str">
            <v>ok</v>
          </cell>
          <cell r="O159">
            <v>0</v>
          </cell>
          <cell r="P159">
            <v>0</v>
          </cell>
        </row>
        <row r="160">
          <cell r="A160" t="str">
            <v>2L100W INC</v>
          </cell>
          <cell r="B160" t="str">
            <v>2-100 Watt incandescent lamps</v>
          </cell>
          <cell r="C160">
            <v>200</v>
          </cell>
          <cell r="F160">
            <v>0</v>
          </cell>
          <cell r="I160">
            <v>0</v>
          </cell>
          <cell r="L160" t="str">
            <v>ok</v>
          </cell>
          <cell r="O160">
            <v>0</v>
          </cell>
          <cell r="P160">
            <v>0</v>
          </cell>
          <cell r="Q160">
            <v>0</v>
          </cell>
        </row>
        <row r="161">
          <cell r="A161" t="str">
            <v>2L120W INC FLOOD</v>
          </cell>
          <cell r="B161" t="str">
            <v>2-120 Watt incandescent flood lamp</v>
          </cell>
          <cell r="C161">
            <v>240</v>
          </cell>
          <cell r="F161">
            <v>0</v>
          </cell>
          <cell r="I161">
            <v>0</v>
          </cell>
          <cell r="L161" t="str">
            <v>ok</v>
          </cell>
          <cell r="O161">
            <v>0</v>
          </cell>
          <cell r="P161">
            <v>0</v>
          </cell>
          <cell r="Q161">
            <v>0</v>
          </cell>
        </row>
        <row r="162">
          <cell r="A162" t="str">
            <v>2L135W INC</v>
          </cell>
          <cell r="B162" t="str">
            <v>2-135 Watt incandescent lamps</v>
          </cell>
          <cell r="C162">
            <v>270</v>
          </cell>
          <cell r="F162">
            <v>0</v>
          </cell>
          <cell r="I162">
            <v>0</v>
          </cell>
          <cell r="L162" t="str">
            <v>ok</v>
          </cell>
          <cell r="O162">
            <v>0</v>
          </cell>
          <cell r="P162">
            <v>0</v>
          </cell>
          <cell r="Q162">
            <v>0</v>
          </cell>
        </row>
        <row r="163">
          <cell r="A163" t="str">
            <v>2L150W INC</v>
          </cell>
          <cell r="B163" t="str">
            <v>2-150 Watt incandescent lamps</v>
          </cell>
          <cell r="C163">
            <v>300</v>
          </cell>
          <cell r="F163">
            <v>0</v>
          </cell>
          <cell r="I163">
            <v>0</v>
          </cell>
          <cell r="L163" t="str">
            <v>ok</v>
          </cell>
          <cell r="O163">
            <v>0</v>
          </cell>
          <cell r="P163">
            <v>0</v>
          </cell>
          <cell r="Q163">
            <v>0</v>
          </cell>
        </row>
        <row r="164">
          <cell r="A164" t="str">
            <v>2L150W INC FLOOD</v>
          </cell>
          <cell r="B164" t="str">
            <v>2-150 Watt incandescent flood lamps</v>
          </cell>
          <cell r="C164">
            <v>300</v>
          </cell>
          <cell r="F164">
            <v>0</v>
          </cell>
          <cell r="I164">
            <v>0</v>
          </cell>
          <cell r="L164" t="str">
            <v>ok</v>
          </cell>
          <cell r="O164">
            <v>0</v>
          </cell>
          <cell r="P164">
            <v>0</v>
          </cell>
          <cell r="Q164">
            <v>0</v>
          </cell>
        </row>
        <row r="165">
          <cell r="A165" t="str">
            <v>2L15W INC</v>
          </cell>
          <cell r="B165" t="str">
            <v>2-15 Watt incandescent lamps</v>
          </cell>
          <cell r="C165">
            <v>30</v>
          </cell>
          <cell r="F165">
            <v>0</v>
          </cell>
          <cell r="I165">
            <v>0</v>
          </cell>
          <cell r="L165" t="str">
            <v>ok</v>
          </cell>
          <cell r="O165">
            <v>0</v>
          </cell>
          <cell r="P165">
            <v>0</v>
          </cell>
          <cell r="Q165">
            <v>0</v>
          </cell>
        </row>
        <row r="166">
          <cell r="A166" t="str">
            <v>2L15W INC/B</v>
          </cell>
          <cell r="B166" t="str">
            <v>2-15 Watt incandescent lamps with battery backup</v>
          </cell>
          <cell r="C166">
            <v>30</v>
          </cell>
          <cell r="F166">
            <v>0</v>
          </cell>
          <cell r="I166">
            <v>0</v>
          </cell>
          <cell r="L166" t="str">
            <v>ok</v>
          </cell>
          <cell r="O166">
            <v>0</v>
          </cell>
          <cell r="P166">
            <v>0</v>
          </cell>
          <cell r="Q166">
            <v>0</v>
          </cell>
        </row>
        <row r="167">
          <cell r="A167" t="str">
            <v>2L2' E/E</v>
          </cell>
          <cell r="B167" t="str">
            <v>2-2' energy-efficient lamps and ballasts</v>
          </cell>
          <cell r="C167">
            <v>45</v>
          </cell>
          <cell r="F167">
            <v>0</v>
          </cell>
          <cell r="I167">
            <v>0</v>
          </cell>
          <cell r="L167" t="str">
            <v>ok</v>
          </cell>
          <cell r="O167">
            <v>0</v>
          </cell>
          <cell r="P167">
            <v>0</v>
          </cell>
          <cell r="Q167">
            <v>0</v>
          </cell>
        </row>
        <row r="168">
          <cell r="A168" t="str">
            <v>2L2' S/S</v>
          </cell>
          <cell r="B168" t="str">
            <v>2-2' standard lamps and standard ballasts</v>
          </cell>
          <cell r="C168">
            <v>56</v>
          </cell>
          <cell r="F168">
            <v>0</v>
          </cell>
          <cell r="I168">
            <v>0</v>
          </cell>
          <cell r="L168" t="str">
            <v>ok</v>
          </cell>
          <cell r="O168">
            <v>0</v>
          </cell>
          <cell r="P168">
            <v>0</v>
          </cell>
        </row>
        <row r="169">
          <cell r="A169" t="str">
            <v>2L2' T8/EL</v>
          </cell>
          <cell r="B169" t="str">
            <v>2-2' T8 lamps and electronic ballasts</v>
          </cell>
          <cell r="C169">
            <v>34</v>
          </cell>
          <cell r="D169">
            <v>2</v>
          </cell>
          <cell r="E169" t="str">
            <v>F17T8</v>
          </cell>
          <cell r="F169">
            <v>3</v>
          </cell>
          <cell r="G169">
            <v>1</v>
          </cell>
          <cell r="H169" t="str">
            <v>2L</v>
          </cell>
          <cell r="I169">
            <v>14.5</v>
          </cell>
          <cell r="L169" t="str">
            <v>ok</v>
          </cell>
          <cell r="O169">
            <v>20.5</v>
          </cell>
          <cell r="P169">
            <v>19.04</v>
          </cell>
          <cell r="Q169">
            <v>13.6</v>
          </cell>
        </row>
        <row r="170">
          <cell r="A170" t="str">
            <v>2L2' T8/EL-LO</v>
          </cell>
          <cell r="B170" t="str">
            <v>2-2' T8 lamps and low-power electronic ballasts</v>
          </cell>
          <cell r="C170">
            <v>25</v>
          </cell>
          <cell r="D170">
            <v>2</v>
          </cell>
          <cell r="E170" t="str">
            <v>F17T8</v>
          </cell>
          <cell r="F170">
            <v>3</v>
          </cell>
          <cell r="G170">
            <v>1</v>
          </cell>
          <cell r="H170" t="str">
            <v>2F32T8LO</v>
          </cell>
          <cell r="I170">
            <v>15.5</v>
          </cell>
          <cell r="L170" t="str">
            <v>ok</v>
          </cell>
          <cell r="O170">
            <v>21.5</v>
          </cell>
          <cell r="P170">
            <v>19.04</v>
          </cell>
          <cell r="Q170">
            <v>13.6</v>
          </cell>
        </row>
        <row r="171">
          <cell r="A171" t="str">
            <v>2L2' T8/EL-LO TW</v>
          </cell>
          <cell r="B171" t="str">
            <v>2-2' T8 lamps and low-power electronic ballasts tandem wired</v>
          </cell>
          <cell r="C171">
            <v>25</v>
          </cell>
          <cell r="D171">
            <v>2</v>
          </cell>
          <cell r="E171" t="str">
            <v>F17T8</v>
          </cell>
          <cell r="F171">
            <v>3</v>
          </cell>
          <cell r="G171">
            <v>1</v>
          </cell>
          <cell r="H171" t="str">
            <v>2F32T8LO</v>
          </cell>
          <cell r="I171">
            <v>15.5</v>
          </cell>
          <cell r="L171" t="str">
            <v>ok</v>
          </cell>
          <cell r="O171">
            <v>21.5</v>
          </cell>
          <cell r="P171">
            <v>32.199999999999996</v>
          </cell>
          <cell r="Q171">
            <v>23</v>
          </cell>
        </row>
        <row r="172">
          <cell r="A172" t="str">
            <v>2L20W INC</v>
          </cell>
          <cell r="B172" t="str">
            <v>2-20 Watt incandescent lamps</v>
          </cell>
          <cell r="C172">
            <v>40</v>
          </cell>
          <cell r="F172">
            <v>0</v>
          </cell>
          <cell r="I172">
            <v>0</v>
          </cell>
          <cell r="L172" t="str">
            <v>ok</v>
          </cell>
          <cell r="O172">
            <v>0</v>
          </cell>
          <cell r="P172">
            <v>0</v>
          </cell>
          <cell r="Q172">
            <v>0</v>
          </cell>
        </row>
        <row r="173">
          <cell r="A173" t="str">
            <v>2L20W INC/B</v>
          </cell>
          <cell r="B173" t="str">
            <v>2-20 Watt incandescent lamps with battery backup</v>
          </cell>
          <cell r="C173">
            <v>40</v>
          </cell>
          <cell r="F173">
            <v>0</v>
          </cell>
          <cell r="I173">
            <v>0</v>
          </cell>
          <cell r="L173" t="str">
            <v>ok</v>
          </cell>
          <cell r="O173">
            <v>0</v>
          </cell>
          <cell r="P173">
            <v>0</v>
          </cell>
          <cell r="Q173">
            <v>0</v>
          </cell>
        </row>
        <row r="174">
          <cell r="A174" t="str">
            <v>2L25W INC</v>
          </cell>
          <cell r="B174" t="str">
            <v>2-25 Watt incandescent lamps</v>
          </cell>
          <cell r="C174">
            <v>50</v>
          </cell>
          <cell r="F174">
            <v>0</v>
          </cell>
          <cell r="I174">
            <v>0</v>
          </cell>
          <cell r="L174" t="str">
            <v>ok</v>
          </cell>
          <cell r="O174">
            <v>0</v>
          </cell>
          <cell r="P174">
            <v>0</v>
          </cell>
          <cell r="Q174">
            <v>0</v>
          </cell>
        </row>
        <row r="175">
          <cell r="A175" t="str">
            <v>2L3' S/S</v>
          </cell>
          <cell r="B175" t="str">
            <v>2-3' standard lamps and standard ballasts</v>
          </cell>
          <cell r="C175">
            <v>80</v>
          </cell>
          <cell r="F175">
            <v>0</v>
          </cell>
          <cell r="I175">
            <v>0</v>
          </cell>
          <cell r="L175" t="str">
            <v>ok</v>
          </cell>
          <cell r="O175">
            <v>0</v>
          </cell>
          <cell r="P175">
            <v>0</v>
          </cell>
          <cell r="Q175">
            <v>0</v>
          </cell>
        </row>
        <row r="176">
          <cell r="A176" t="str">
            <v>2L3' T8/E</v>
          </cell>
          <cell r="B176" t="str">
            <v>2-3' T8 lamps and energy-efficient ballasts</v>
          </cell>
          <cell r="C176">
            <v>58</v>
          </cell>
          <cell r="F176">
            <v>0</v>
          </cell>
          <cell r="I176">
            <v>0</v>
          </cell>
          <cell r="L176" t="str">
            <v>ok</v>
          </cell>
          <cell r="O176">
            <v>0</v>
          </cell>
          <cell r="P176">
            <v>0</v>
          </cell>
        </row>
        <row r="177">
          <cell r="A177" t="str">
            <v>2L3' T8/EL</v>
          </cell>
          <cell r="B177" t="str">
            <v>2-3' T8 lamps and electronic ballasts</v>
          </cell>
          <cell r="C177">
            <v>48</v>
          </cell>
          <cell r="D177">
            <v>2</v>
          </cell>
          <cell r="E177" t="str">
            <v>F25T8</v>
          </cell>
          <cell r="F177">
            <v>3</v>
          </cell>
          <cell r="G177">
            <v>1</v>
          </cell>
          <cell r="H177" t="str">
            <v>2L</v>
          </cell>
          <cell r="I177">
            <v>14.5</v>
          </cell>
          <cell r="L177" t="str">
            <v>ok</v>
          </cell>
          <cell r="O177">
            <v>20.5</v>
          </cell>
          <cell r="P177">
            <v>19.04</v>
          </cell>
          <cell r="Q177">
            <v>13.6</v>
          </cell>
        </row>
        <row r="178">
          <cell r="A178" t="str">
            <v>2L3' T8/EL TW</v>
          </cell>
          <cell r="B178" t="str">
            <v>2-3' T8 lamps and electronic ballasts tandem wired</v>
          </cell>
          <cell r="C178">
            <v>48</v>
          </cell>
          <cell r="D178">
            <v>2</v>
          </cell>
          <cell r="E178" t="str">
            <v>F25T8</v>
          </cell>
          <cell r="F178">
            <v>3</v>
          </cell>
          <cell r="G178">
            <v>1</v>
          </cell>
          <cell r="H178" t="str">
            <v>2L</v>
          </cell>
          <cell r="I178">
            <v>14.5</v>
          </cell>
          <cell r="J178">
            <v>3</v>
          </cell>
          <cell r="K178" t="str">
            <v>chase nipple</v>
          </cell>
          <cell r="L178" t="str">
            <v>ok</v>
          </cell>
          <cell r="O178">
            <v>23.65</v>
          </cell>
          <cell r="P178">
            <v>32.199999999999996</v>
          </cell>
          <cell r="Q178">
            <v>23</v>
          </cell>
        </row>
        <row r="179">
          <cell r="A179" t="str">
            <v>2L3' T8/EL-LO</v>
          </cell>
          <cell r="B179" t="str">
            <v>2-3' T8 lamps and low-power electronic ballasts</v>
          </cell>
          <cell r="C179">
            <v>45</v>
          </cell>
          <cell r="D179">
            <v>2</v>
          </cell>
          <cell r="E179" t="str">
            <v>F25T8</v>
          </cell>
          <cell r="F179">
            <v>3</v>
          </cell>
          <cell r="G179">
            <v>1</v>
          </cell>
          <cell r="H179" t="str">
            <v>2F32T8LO</v>
          </cell>
          <cell r="I179">
            <v>15.5</v>
          </cell>
          <cell r="L179" t="str">
            <v>ok</v>
          </cell>
          <cell r="O179">
            <v>21.5</v>
          </cell>
          <cell r="P179">
            <v>19.04</v>
          </cell>
          <cell r="Q179">
            <v>13.6</v>
          </cell>
        </row>
        <row r="180">
          <cell r="A180" t="str">
            <v>2L3' T8/EL-LO TW</v>
          </cell>
          <cell r="B180" t="str">
            <v>2-3' T8 lamps and low-power electronic ballasts tandem wired</v>
          </cell>
          <cell r="C180">
            <v>45</v>
          </cell>
          <cell r="D180">
            <v>2</v>
          </cell>
          <cell r="E180" t="str">
            <v>F25T8</v>
          </cell>
          <cell r="F180">
            <v>3</v>
          </cell>
          <cell r="G180">
            <v>1</v>
          </cell>
          <cell r="H180" t="str">
            <v>2L-lo</v>
          </cell>
          <cell r="I180">
            <v>15.5</v>
          </cell>
          <cell r="J180">
            <v>3</v>
          </cell>
          <cell r="K180" t="str">
            <v>chase nipple</v>
          </cell>
          <cell r="L180" t="str">
            <v>ok</v>
          </cell>
          <cell r="O180">
            <v>24.65</v>
          </cell>
          <cell r="P180">
            <v>32.199999999999996</v>
          </cell>
          <cell r="Q180">
            <v>23</v>
          </cell>
        </row>
        <row r="181">
          <cell r="A181" t="str">
            <v>2L4' &amp; 4L3' E/S</v>
          </cell>
          <cell r="B181" t="str">
            <v>2-4' and 4-3' energy-efficient lamps and standard ballasts</v>
          </cell>
          <cell r="C181">
            <v>226</v>
          </cell>
          <cell r="F181">
            <v>0</v>
          </cell>
          <cell r="I181">
            <v>0</v>
          </cell>
          <cell r="L181" t="str">
            <v>ok</v>
          </cell>
          <cell r="O181">
            <v>0</v>
          </cell>
          <cell r="P181">
            <v>0</v>
          </cell>
        </row>
        <row r="182">
          <cell r="A182" t="str">
            <v>2L4' &amp; 4L3' T8/EL-LO</v>
          </cell>
          <cell r="B182" t="str">
            <v>2-4' and 4-3' T8 lamps and low-power electronic ballasts</v>
          </cell>
          <cell r="C182">
            <v>140</v>
          </cell>
          <cell r="D182">
            <v>1</v>
          </cell>
          <cell r="E182" t="str">
            <v>2F32 &amp; 4F25</v>
          </cell>
          <cell r="F182">
            <v>16.600000000000001</v>
          </cell>
          <cell r="G182">
            <v>2</v>
          </cell>
          <cell r="H182" t="str">
            <v>4L&amp;2L</v>
          </cell>
          <cell r="I182">
            <v>32.15</v>
          </cell>
          <cell r="L182" t="str">
            <v>ok</v>
          </cell>
          <cell r="O182">
            <v>80.900000000000006</v>
          </cell>
          <cell r="P182">
            <v>35.699999999999996</v>
          </cell>
          <cell r="Q182">
            <v>25.5</v>
          </cell>
        </row>
        <row r="183">
          <cell r="A183" t="str">
            <v>2L4' E/E</v>
          </cell>
          <cell r="B183" t="str">
            <v>2-4' energy-efficient lamps and energy-efficient ballasts</v>
          </cell>
          <cell r="C183">
            <v>73</v>
          </cell>
          <cell r="F183">
            <v>0</v>
          </cell>
          <cell r="I183">
            <v>0</v>
          </cell>
          <cell r="L183" t="str">
            <v>ok</v>
          </cell>
          <cell r="O183">
            <v>0</v>
          </cell>
          <cell r="P183">
            <v>0</v>
          </cell>
          <cell r="Q183">
            <v>0</v>
          </cell>
        </row>
        <row r="184">
          <cell r="A184" t="str">
            <v>2L4' E/EL</v>
          </cell>
          <cell r="B184" t="str">
            <v>2-4' energy-efficient lamps and electronic ballasts</v>
          </cell>
          <cell r="C184">
            <v>60</v>
          </cell>
          <cell r="F184">
            <v>0</v>
          </cell>
          <cell r="I184">
            <v>0</v>
          </cell>
          <cell r="L184" t="str">
            <v>ok</v>
          </cell>
          <cell r="O184">
            <v>0</v>
          </cell>
          <cell r="P184">
            <v>0</v>
          </cell>
        </row>
        <row r="185">
          <cell r="A185" t="str">
            <v>2L4' E/S</v>
          </cell>
          <cell r="B185" t="str">
            <v>2-4' energy-efficient lamps and standard ballasts</v>
          </cell>
          <cell r="C185">
            <v>80</v>
          </cell>
          <cell r="F185">
            <v>0</v>
          </cell>
          <cell r="I185">
            <v>0</v>
          </cell>
          <cell r="L185" t="str">
            <v>ok</v>
          </cell>
          <cell r="O185">
            <v>0</v>
          </cell>
          <cell r="P185">
            <v>0</v>
          </cell>
        </row>
        <row r="186">
          <cell r="A186" t="str">
            <v>2L4' F48/S</v>
          </cell>
          <cell r="B186" t="str">
            <v>2-4' F48 slimline lamps and standard ballasts</v>
          </cell>
          <cell r="C186">
            <v>94</v>
          </cell>
          <cell r="F186">
            <v>0</v>
          </cell>
          <cell r="I186">
            <v>0</v>
          </cell>
          <cell r="L186" t="str">
            <v>ok</v>
          </cell>
          <cell r="O186">
            <v>0</v>
          </cell>
          <cell r="P186">
            <v>0</v>
          </cell>
          <cell r="Q186">
            <v>0</v>
          </cell>
        </row>
        <row r="187">
          <cell r="A187" t="str">
            <v>2L4' F48T12HO/E</v>
          </cell>
          <cell r="B187" t="str">
            <v>2-4' high-output lamps and energy-efficient magnetic ballasts</v>
          </cell>
          <cell r="C187">
            <v>140</v>
          </cell>
          <cell r="D187">
            <v>2</v>
          </cell>
          <cell r="E187" t="str">
            <v>F48T12/41U/HO</v>
          </cell>
          <cell r="F187">
            <v>8</v>
          </cell>
          <cell r="G187">
            <v>1</v>
          </cell>
          <cell r="H187" t="str">
            <v>2L-4' HO</v>
          </cell>
          <cell r="I187">
            <v>25</v>
          </cell>
          <cell r="L187" t="str">
            <v>ok</v>
          </cell>
          <cell r="O187">
            <v>41</v>
          </cell>
          <cell r="P187">
            <v>19.04</v>
          </cell>
          <cell r="Q187">
            <v>13.6</v>
          </cell>
        </row>
        <row r="188">
          <cell r="A188" t="str">
            <v>2L4' S/E</v>
          </cell>
          <cell r="B188" t="str">
            <v>2-4' standard lamps and energy-efficient ballasts</v>
          </cell>
          <cell r="C188">
            <v>86</v>
          </cell>
          <cell r="F188">
            <v>0</v>
          </cell>
          <cell r="I188">
            <v>0</v>
          </cell>
          <cell r="L188" t="str">
            <v>ok</v>
          </cell>
          <cell r="O188">
            <v>0</v>
          </cell>
          <cell r="P188">
            <v>0</v>
          </cell>
          <cell r="Q188">
            <v>0</v>
          </cell>
        </row>
        <row r="189">
          <cell r="A189" t="str">
            <v>2L4' S/S</v>
          </cell>
          <cell r="B189" t="str">
            <v>2-4' standard lamps and standard ballasts</v>
          </cell>
          <cell r="C189">
            <v>94</v>
          </cell>
          <cell r="F189">
            <v>0</v>
          </cell>
          <cell r="I189">
            <v>0</v>
          </cell>
          <cell r="L189" t="str">
            <v>ok</v>
          </cell>
          <cell r="O189">
            <v>0</v>
          </cell>
          <cell r="P189">
            <v>0</v>
          </cell>
          <cell r="Q189">
            <v>0</v>
          </cell>
        </row>
        <row r="190">
          <cell r="A190" t="str">
            <v>2L4' T8/E</v>
          </cell>
          <cell r="B190" t="str">
            <v>2-4' T8 lamps and energy-efficient ballasts</v>
          </cell>
          <cell r="C190">
            <v>72</v>
          </cell>
          <cell r="F190">
            <v>0</v>
          </cell>
          <cell r="I190">
            <v>0</v>
          </cell>
          <cell r="L190" t="str">
            <v>ok</v>
          </cell>
          <cell r="O190">
            <v>0</v>
          </cell>
          <cell r="P190">
            <v>0</v>
          </cell>
        </row>
        <row r="191">
          <cell r="A191" t="str">
            <v>2L4' T8/E &amp; 4L3' T8/E</v>
          </cell>
          <cell r="B191" t="str">
            <v>2-4' &amp; 4-3' T8 lamps and energy-efficient ballasts</v>
          </cell>
          <cell r="C191">
            <v>188</v>
          </cell>
          <cell r="F191">
            <v>0</v>
          </cell>
          <cell r="I191">
            <v>0</v>
          </cell>
          <cell r="L191" t="str">
            <v>ok</v>
          </cell>
          <cell r="O191">
            <v>0</v>
          </cell>
          <cell r="P191">
            <v>0</v>
          </cell>
        </row>
        <row r="192">
          <cell r="A192" t="str">
            <v>2L4' T8/E RELAMP</v>
          </cell>
          <cell r="B192" t="str">
            <v>2-4' T8 lamps, only</v>
          </cell>
          <cell r="C192">
            <v>72</v>
          </cell>
          <cell r="D192">
            <v>2</v>
          </cell>
          <cell r="E192" t="str">
            <v>F32T8</v>
          </cell>
          <cell r="F192">
            <v>2.1</v>
          </cell>
          <cell r="I192">
            <v>0</v>
          </cell>
          <cell r="L192" t="str">
            <v>ok</v>
          </cell>
          <cell r="O192">
            <v>4.2</v>
          </cell>
          <cell r="P192">
            <v>11.2</v>
          </cell>
          <cell r="Q192">
            <v>8</v>
          </cell>
        </row>
        <row r="193">
          <cell r="A193" t="str">
            <v>2L4' T8/EL</v>
          </cell>
          <cell r="B193" t="str">
            <v>2-4' T8 lamps and electronic ballasts</v>
          </cell>
          <cell r="C193">
            <v>61</v>
          </cell>
          <cell r="D193">
            <v>2</v>
          </cell>
          <cell r="E193" t="str">
            <v>F32T8</v>
          </cell>
          <cell r="F193">
            <v>2.1</v>
          </cell>
          <cell r="G193">
            <v>1</v>
          </cell>
          <cell r="H193" t="str">
            <v>2F32T8</v>
          </cell>
          <cell r="I193">
            <v>14.5</v>
          </cell>
          <cell r="L193" t="str">
            <v>ok</v>
          </cell>
          <cell r="O193">
            <v>18.7</v>
          </cell>
          <cell r="P193">
            <v>19.04</v>
          </cell>
          <cell r="Q193">
            <v>13.6</v>
          </cell>
        </row>
        <row r="194">
          <cell r="A194" t="str">
            <v>2L4' T8/EL ML</v>
          </cell>
          <cell r="B194" t="str">
            <v>2-4' T8 lamps and 2 electronic ballasts</v>
          </cell>
          <cell r="C194">
            <v>62</v>
          </cell>
          <cell r="D194">
            <v>2</v>
          </cell>
          <cell r="E194" t="str">
            <v>F32T8</v>
          </cell>
          <cell r="F194">
            <v>2.1</v>
          </cell>
          <cell r="G194">
            <v>2</v>
          </cell>
          <cell r="H194" t="str">
            <v>1l</v>
          </cell>
          <cell r="I194">
            <v>14.5</v>
          </cell>
          <cell r="L194" t="str">
            <v>ok</v>
          </cell>
          <cell r="O194">
            <v>33.200000000000003</v>
          </cell>
          <cell r="P194">
            <v>30.799999999999997</v>
          </cell>
          <cell r="Q194">
            <v>22</v>
          </cell>
        </row>
        <row r="195">
          <cell r="A195" t="str">
            <v>2L4' T8/EL SR14</v>
          </cell>
          <cell r="B195" t="str">
            <v>2-4' T8 lamps, electronic ballasts and specular reflectors</v>
          </cell>
          <cell r="C195">
            <v>61</v>
          </cell>
          <cell r="D195">
            <v>2</v>
          </cell>
          <cell r="E195" t="str">
            <v>F32T8</v>
          </cell>
          <cell r="F195">
            <v>2.1</v>
          </cell>
          <cell r="G195">
            <v>1</v>
          </cell>
          <cell r="H195" t="str">
            <v>2F32T8</v>
          </cell>
          <cell r="I195">
            <v>14.5</v>
          </cell>
          <cell r="J195">
            <v>9</v>
          </cell>
          <cell r="K195" t="str">
            <v>specular reflector</v>
          </cell>
          <cell r="L195" t="str">
            <v>ok</v>
          </cell>
          <cell r="O195">
            <v>28.150000000000002</v>
          </cell>
          <cell r="P195">
            <v>26.04</v>
          </cell>
          <cell r="Q195">
            <v>18.600000000000001</v>
          </cell>
        </row>
        <row r="196">
          <cell r="A196" t="str">
            <v>2L4' T8/EL TW</v>
          </cell>
          <cell r="B196" t="str">
            <v>2-4' T8 lamps and electronic ballasts tandem wired</v>
          </cell>
          <cell r="C196">
            <v>61</v>
          </cell>
          <cell r="D196">
            <v>2</v>
          </cell>
          <cell r="E196" t="str">
            <v>F32T8</v>
          </cell>
          <cell r="F196">
            <v>2.1</v>
          </cell>
          <cell r="G196">
            <v>1</v>
          </cell>
          <cell r="H196" t="str">
            <v>2L</v>
          </cell>
          <cell r="I196">
            <v>14.5</v>
          </cell>
          <cell r="L196" t="str">
            <v>ok</v>
          </cell>
          <cell r="O196">
            <v>18.7</v>
          </cell>
          <cell r="P196">
            <v>32.199999999999996</v>
          </cell>
          <cell r="Q196">
            <v>23</v>
          </cell>
        </row>
        <row r="197">
          <cell r="A197" t="str">
            <v>2L4' T8/EL/SR</v>
          </cell>
          <cell r="B197" t="str">
            <v>2-4' T8 lamps, electronic ballasts and specular reflectors</v>
          </cell>
          <cell r="C197">
            <v>61</v>
          </cell>
          <cell r="D197">
            <v>2</v>
          </cell>
          <cell r="E197" t="str">
            <v>F32T8</v>
          </cell>
          <cell r="F197">
            <v>2.1</v>
          </cell>
          <cell r="G197">
            <v>1</v>
          </cell>
          <cell r="H197" t="str">
            <v>2F32T8</v>
          </cell>
          <cell r="I197">
            <v>14.5</v>
          </cell>
          <cell r="J197">
            <v>16</v>
          </cell>
          <cell r="K197" t="str">
            <v>reflector</v>
          </cell>
          <cell r="L197" t="str">
            <v>ok</v>
          </cell>
          <cell r="O197">
            <v>35.5</v>
          </cell>
          <cell r="P197">
            <v>26.04</v>
          </cell>
          <cell r="Q197">
            <v>18.600000000000001</v>
          </cell>
        </row>
        <row r="198">
          <cell r="A198" t="str">
            <v>2L4' T8/EL-HI</v>
          </cell>
          <cell r="B198" t="str">
            <v>2-4' T8 lamps and high-power electronic ballasts</v>
          </cell>
          <cell r="C198">
            <v>76</v>
          </cell>
          <cell r="D198">
            <v>2</v>
          </cell>
          <cell r="E198" t="str">
            <v>F32T8</v>
          </cell>
          <cell r="F198">
            <v>2.1</v>
          </cell>
          <cell r="G198">
            <v>1</v>
          </cell>
          <cell r="H198" t="str">
            <v>2L-HI</v>
          </cell>
          <cell r="I198">
            <v>20.5</v>
          </cell>
          <cell r="L198" t="str">
            <v>ok</v>
          </cell>
          <cell r="O198">
            <v>24.7</v>
          </cell>
          <cell r="P198">
            <v>19.04</v>
          </cell>
          <cell r="Q198">
            <v>13.6</v>
          </cell>
        </row>
        <row r="199">
          <cell r="A199" t="str">
            <v>2L4' T8/EL-HI/SR</v>
          </cell>
          <cell r="B199" t="str">
            <v>2-4' T8 lamps, high-power electronic ballasts and specular reflectors</v>
          </cell>
          <cell r="C199">
            <v>76</v>
          </cell>
          <cell r="D199">
            <v>2</v>
          </cell>
          <cell r="E199" t="str">
            <v>F32T8</v>
          </cell>
          <cell r="F199">
            <v>2.1</v>
          </cell>
          <cell r="G199">
            <v>1</v>
          </cell>
          <cell r="H199" t="str">
            <v>2L-HI</v>
          </cell>
          <cell r="I199">
            <v>20.5</v>
          </cell>
          <cell r="J199">
            <v>16</v>
          </cell>
          <cell r="K199" t="str">
            <v>reflector</v>
          </cell>
          <cell r="L199" t="str">
            <v>ok</v>
          </cell>
          <cell r="O199">
            <v>41.5</v>
          </cell>
          <cell r="P199">
            <v>19.04</v>
          </cell>
          <cell r="Q199">
            <v>13.6</v>
          </cell>
        </row>
        <row r="200">
          <cell r="A200" t="str">
            <v>2L4' T8/EL-LO</v>
          </cell>
          <cell r="B200" t="str">
            <v>2-4' T8 lamps and low-power electronic ballasts</v>
          </cell>
          <cell r="C200">
            <v>55</v>
          </cell>
          <cell r="D200">
            <v>2</v>
          </cell>
          <cell r="E200" t="str">
            <v>F32T8</v>
          </cell>
          <cell r="F200">
            <v>2.1</v>
          </cell>
          <cell r="G200">
            <v>1</v>
          </cell>
          <cell r="H200" t="str">
            <v>2F32T8LO</v>
          </cell>
          <cell r="I200">
            <v>15.5</v>
          </cell>
          <cell r="L200" t="str">
            <v>ok</v>
          </cell>
          <cell r="O200">
            <v>19.7</v>
          </cell>
          <cell r="P200">
            <v>19.04</v>
          </cell>
          <cell r="Q200">
            <v>13.6</v>
          </cell>
        </row>
        <row r="201">
          <cell r="A201" t="str">
            <v>2L4' T8/EL-LO TW</v>
          </cell>
          <cell r="B201" t="str">
            <v>2-4' T8 lamps and low-power electronic ballasts tandem wired</v>
          </cell>
          <cell r="C201">
            <v>55</v>
          </cell>
          <cell r="D201">
            <v>2</v>
          </cell>
          <cell r="E201" t="str">
            <v>F32T8</v>
          </cell>
          <cell r="F201">
            <v>2.1</v>
          </cell>
          <cell r="G201">
            <v>1</v>
          </cell>
          <cell r="H201" t="str">
            <v>2F32T8LO</v>
          </cell>
          <cell r="I201">
            <v>15.5</v>
          </cell>
          <cell r="L201" t="str">
            <v>ok</v>
          </cell>
          <cell r="O201">
            <v>19.7</v>
          </cell>
          <cell r="P201">
            <v>32.199999999999996</v>
          </cell>
          <cell r="Q201">
            <v>23</v>
          </cell>
        </row>
        <row r="202">
          <cell r="A202" t="str">
            <v>2L40W INC</v>
          </cell>
          <cell r="B202" t="str">
            <v>2-40 Watt incandescent lamps</v>
          </cell>
          <cell r="C202">
            <v>80</v>
          </cell>
          <cell r="F202">
            <v>0</v>
          </cell>
          <cell r="I202">
            <v>0</v>
          </cell>
          <cell r="L202" t="str">
            <v>ok</v>
          </cell>
          <cell r="O202">
            <v>0</v>
          </cell>
          <cell r="P202">
            <v>0</v>
          </cell>
          <cell r="Q202">
            <v>0</v>
          </cell>
        </row>
        <row r="203">
          <cell r="A203" t="str">
            <v>2L4'HO E/E</v>
          </cell>
          <cell r="B203" t="str">
            <v>2-4' energy-efficient high-output lamps and ballasts</v>
          </cell>
          <cell r="C203">
            <v>130</v>
          </cell>
          <cell r="F203">
            <v>0</v>
          </cell>
          <cell r="I203">
            <v>0</v>
          </cell>
          <cell r="L203" t="str">
            <v>ok</v>
          </cell>
          <cell r="O203">
            <v>0</v>
          </cell>
          <cell r="P203">
            <v>0</v>
          </cell>
        </row>
        <row r="204">
          <cell r="A204" t="str">
            <v>2L4'HO E/EL</v>
          </cell>
          <cell r="B204" t="str">
            <v>2-4' energy-efficient high-output lamps and electronic ballasts</v>
          </cell>
          <cell r="C204">
            <v>94</v>
          </cell>
          <cell r="D204">
            <v>2</v>
          </cell>
          <cell r="E204" t="str">
            <v>4' HOEE</v>
          </cell>
          <cell r="F204">
            <v>10</v>
          </cell>
          <cell r="G204">
            <v>1</v>
          </cell>
          <cell r="H204" t="str">
            <v>2L4'HO</v>
          </cell>
          <cell r="I204">
            <v>30</v>
          </cell>
          <cell r="L204" t="str">
            <v>ok</v>
          </cell>
          <cell r="O204">
            <v>50</v>
          </cell>
          <cell r="P204">
            <v>19.04</v>
          </cell>
          <cell r="Q204">
            <v>13.6</v>
          </cell>
        </row>
        <row r="205">
          <cell r="A205" t="str">
            <v>2L4'HO E/S</v>
          </cell>
          <cell r="B205" t="str">
            <v>2-4' energy-efficient high-output lamps and standard ballasts</v>
          </cell>
          <cell r="C205">
            <v>135</v>
          </cell>
          <cell r="F205">
            <v>0</v>
          </cell>
          <cell r="I205">
            <v>0</v>
          </cell>
          <cell r="L205" t="str">
            <v>ok</v>
          </cell>
          <cell r="O205">
            <v>0</v>
          </cell>
          <cell r="P205">
            <v>0</v>
          </cell>
        </row>
        <row r="206">
          <cell r="A206" t="str">
            <v>2L4'HO S/S</v>
          </cell>
          <cell r="B206" t="str">
            <v>2-4' high-output lamps and standard ballasts</v>
          </cell>
          <cell r="C206">
            <v>145</v>
          </cell>
          <cell r="F206">
            <v>0</v>
          </cell>
          <cell r="I206">
            <v>0</v>
          </cell>
          <cell r="L206" t="str">
            <v>ok</v>
          </cell>
          <cell r="O206">
            <v>0</v>
          </cell>
          <cell r="P206">
            <v>0</v>
          </cell>
        </row>
        <row r="207">
          <cell r="A207" t="str">
            <v>2L4'HO T8/EL</v>
          </cell>
          <cell r="B207" t="str">
            <v>2-4' T8 high-output lamps and electronic ballasts</v>
          </cell>
          <cell r="C207">
            <v>99</v>
          </cell>
          <cell r="D207">
            <v>2</v>
          </cell>
          <cell r="E207" t="str">
            <v>F48T8HO</v>
          </cell>
          <cell r="F207">
            <v>9</v>
          </cell>
          <cell r="G207">
            <v>1</v>
          </cell>
          <cell r="H207" t="str">
            <v>2L-8'T8HO</v>
          </cell>
          <cell r="I207">
            <v>48</v>
          </cell>
          <cell r="L207" t="str">
            <v>ok</v>
          </cell>
          <cell r="O207">
            <v>66</v>
          </cell>
          <cell r="P207">
            <v>25.2</v>
          </cell>
          <cell r="Q207">
            <v>18</v>
          </cell>
        </row>
        <row r="208">
          <cell r="A208" t="str">
            <v>2L4'U E/E</v>
          </cell>
          <cell r="B208" t="str">
            <v>2-4' energy-efficient "U" lamps and energy-efficient ballasts</v>
          </cell>
          <cell r="C208">
            <v>73</v>
          </cell>
          <cell r="F208">
            <v>0</v>
          </cell>
          <cell r="I208">
            <v>0</v>
          </cell>
          <cell r="L208" t="str">
            <v>ok</v>
          </cell>
          <cell r="O208">
            <v>0</v>
          </cell>
          <cell r="P208">
            <v>0</v>
          </cell>
        </row>
        <row r="209">
          <cell r="A209" t="str">
            <v>2L4'U E/EL</v>
          </cell>
          <cell r="B209" t="str">
            <v>2-4' energy-efficient "U" lamps and electronic ballasts</v>
          </cell>
          <cell r="C209">
            <v>60</v>
          </cell>
          <cell r="F209">
            <v>0</v>
          </cell>
          <cell r="I209">
            <v>0</v>
          </cell>
          <cell r="L209" t="str">
            <v>ok</v>
          </cell>
          <cell r="O209">
            <v>0</v>
          </cell>
          <cell r="P209">
            <v>0</v>
          </cell>
          <cell r="Q209">
            <v>0</v>
          </cell>
        </row>
        <row r="210">
          <cell r="A210" t="str">
            <v>2L4'U E/S</v>
          </cell>
          <cell r="B210" t="str">
            <v>2-4' energy-efficient "U" lamps and standard ballasts</v>
          </cell>
          <cell r="C210">
            <v>80</v>
          </cell>
          <cell r="F210">
            <v>0</v>
          </cell>
          <cell r="I210">
            <v>0</v>
          </cell>
          <cell r="L210" t="str">
            <v>ok</v>
          </cell>
          <cell r="O210">
            <v>0</v>
          </cell>
          <cell r="P210">
            <v>0</v>
          </cell>
        </row>
        <row r="211">
          <cell r="A211" t="str">
            <v>2L4'U S/E</v>
          </cell>
          <cell r="B211" t="str">
            <v>2-4' "U" lamps and energy-efficient ballasts</v>
          </cell>
          <cell r="C211">
            <v>86</v>
          </cell>
          <cell r="F211">
            <v>0</v>
          </cell>
          <cell r="I211">
            <v>0</v>
          </cell>
          <cell r="L211" t="str">
            <v>ok</v>
          </cell>
          <cell r="O211">
            <v>0</v>
          </cell>
          <cell r="P211">
            <v>0</v>
          </cell>
        </row>
        <row r="212">
          <cell r="A212" t="str">
            <v>2L4'U S/S</v>
          </cell>
          <cell r="B212" t="str">
            <v>2-4' "U" lamps and standard ballasts</v>
          </cell>
          <cell r="C212">
            <v>94</v>
          </cell>
          <cell r="F212">
            <v>0</v>
          </cell>
          <cell r="I212">
            <v>0</v>
          </cell>
          <cell r="L212" t="str">
            <v>ok</v>
          </cell>
          <cell r="O212">
            <v>0</v>
          </cell>
          <cell r="P212">
            <v>0</v>
          </cell>
        </row>
        <row r="213">
          <cell r="A213" t="str">
            <v>2L4'U T8/EL</v>
          </cell>
          <cell r="B213" t="str">
            <v>2-4' T8 "U" lamps and electronic ballasts</v>
          </cell>
          <cell r="C213">
            <v>61</v>
          </cell>
          <cell r="D213">
            <v>2</v>
          </cell>
          <cell r="E213" t="str">
            <v>F31T8U</v>
          </cell>
          <cell r="F213">
            <v>8</v>
          </cell>
          <cell r="G213">
            <v>1</v>
          </cell>
          <cell r="H213" t="str">
            <v>2L</v>
          </cell>
          <cell r="I213">
            <v>14.5</v>
          </cell>
          <cell r="L213" t="str">
            <v>ok</v>
          </cell>
          <cell r="O213">
            <v>30.5</v>
          </cell>
          <cell r="P213">
            <v>19.04</v>
          </cell>
          <cell r="Q213">
            <v>13.6</v>
          </cell>
        </row>
        <row r="214">
          <cell r="A214" t="str">
            <v>2L4'U T8/EL-HI</v>
          </cell>
          <cell r="B214" t="str">
            <v>2-4' T8 "U" lamps and high-power electronic ballasts</v>
          </cell>
          <cell r="C214">
            <v>76</v>
          </cell>
          <cell r="D214">
            <v>2</v>
          </cell>
          <cell r="E214" t="str">
            <v>F31T8U</v>
          </cell>
          <cell r="F214">
            <v>8</v>
          </cell>
          <cell r="G214">
            <v>1</v>
          </cell>
          <cell r="H214" t="str">
            <v>2F32T8HI</v>
          </cell>
          <cell r="I214">
            <v>20.5</v>
          </cell>
          <cell r="L214" t="str">
            <v>ok</v>
          </cell>
          <cell r="O214">
            <v>36.5</v>
          </cell>
          <cell r="P214">
            <v>19.04</v>
          </cell>
          <cell r="Q214">
            <v>13.6</v>
          </cell>
        </row>
        <row r="215">
          <cell r="A215" t="str">
            <v>2L4'U T8/EL-LO</v>
          </cell>
          <cell r="B215" t="str">
            <v>2-4' T8 "U" lamps and low-power electronic ballasts</v>
          </cell>
          <cell r="C215">
            <v>55</v>
          </cell>
          <cell r="D215">
            <v>2</v>
          </cell>
          <cell r="E215" t="str">
            <v>F31T8U</v>
          </cell>
          <cell r="F215">
            <v>8</v>
          </cell>
          <cell r="G215">
            <v>1</v>
          </cell>
          <cell r="H215" t="str">
            <v>2F32T8LO</v>
          </cell>
          <cell r="I215">
            <v>15.5</v>
          </cell>
          <cell r="L215" t="str">
            <v>ok</v>
          </cell>
          <cell r="O215">
            <v>31.5</v>
          </cell>
          <cell r="P215">
            <v>19.04</v>
          </cell>
          <cell r="Q215">
            <v>13.6</v>
          </cell>
        </row>
        <row r="216">
          <cell r="A216" t="str">
            <v>2L4'U3 S/S</v>
          </cell>
          <cell r="B216" t="str">
            <v>2-4' "U" lamps (3") and standard ballasts</v>
          </cell>
          <cell r="C216">
            <v>94</v>
          </cell>
          <cell r="F216">
            <v>0</v>
          </cell>
          <cell r="I216">
            <v>0</v>
          </cell>
          <cell r="L216" t="str">
            <v>ok</v>
          </cell>
          <cell r="O216">
            <v>0</v>
          </cell>
          <cell r="P216">
            <v>0</v>
          </cell>
        </row>
        <row r="217">
          <cell r="A217" t="str">
            <v>2L4'U3 T8/EL</v>
          </cell>
          <cell r="B217" t="str">
            <v>2-4' T8 "U" lamps (3") and electronic ballasts</v>
          </cell>
          <cell r="C217">
            <v>61</v>
          </cell>
          <cell r="D217">
            <v>2</v>
          </cell>
          <cell r="E217" t="str">
            <v>F31T8U</v>
          </cell>
          <cell r="F217">
            <v>8</v>
          </cell>
          <cell r="G217">
            <v>1</v>
          </cell>
          <cell r="H217" t="str">
            <v>2F32T8</v>
          </cell>
          <cell r="I217">
            <v>14.5</v>
          </cell>
          <cell r="L217" t="str">
            <v>ok</v>
          </cell>
          <cell r="O217">
            <v>30.5</v>
          </cell>
          <cell r="P217">
            <v>19.04</v>
          </cell>
          <cell r="Q217">
            <v>13.6</v>
          </cell>
        </row>
        <row r="218">
          <cell r="A218" t="str">
            <v>2L4'U3 T8/EL-LO</v>
          </cell>
          <cell r="B218" t="str">
            <v>2-4' T8 "U" lamps (3") and low-power electronic ballasts</v>
          </cell>
          <cell r="C218">
            <v>55</v>
          </cell>
          <cell r="D218">
            <v>2</v>
          </cell>
          <cell r="E218" t="str">
            <v>F31T8U</v>
          </cell>
          <cell r="F218">
            <v>8</v>
          </cell>
          <cell r="G218">
            <v>1</v>
          </cell>
          <cell r="H218" t="str">
            <v>2F32T8LO</v>
          </cell>
          <cell r="I218">
            <v>15.5</v>
          </cell>
          <cell r="L218" t="str">
            <v>ok</v>
          </cell>
          <cell r="O218">
            <v>31.5</v>
          </cell>
          <cell r="P218">
            <v>19.04</v>
          </cell>
          <cell r="Q218">
            <v>13.6</v>
          </cell>
        </row>
        <row r="219">
          <cell r="A219" t="str">
            <v>2L4'VHO S/S</v>
          </cell>
          <cell r="B219" t="str">
            <v>2-4' very high output lamps and standard ballasts</v>
          </cell>
          <cell r="C219">
            <v>240</v>
          </cell>
          <cell r="F219">
            <v>0</v>
          </cell>
          <cell r="I219">
            <v>0</v>
          </cell>
          <cell r="L219" t="str">
            <v>ok</v>
          </cell>
          <cell r="O219">
            <v>0</v>
          </cell>
          <cell r="P219">
            <v>0</v>
          </cell>
          <cell r="Q219">
            <v>0</v>
          </cell>
        </row>
        <row r="220">
          <cell r="A220" t="str">
            <v>2L5' S/S</v>
          </cell>
          <cell r="B220" t="str">
            <v>2-5' standard lamps and standard ballasts</v>
          </cell>
          <cell r="C220">
            <v>124</v>
          </cell>
          <cell r="F220">
            <v>0</v>
          </cell>
          <cell r="I220">
            <v>0</v>
          </cell>
          <cell r="L220" t="str">
            <v>ok</v>
          </cell>
          <cell r="O220">
            <v>0</v>
          </cell>
          <cell r="P220">
            <v>0</v>
          </cell>
          <cell r="Q220">
            <v>0</v>
          </cell>
        </row>
        <row r="221">
          <cell r="A221" t="str">
            <v>2L5' T8/EL</v>
          </cell>
          <cell r="B221" t="str">
            <v>2-5' T8 lamps and electronic ballasts</v>
          </cell>
          <cell r="C221">
            <v>84</v>
          </cell>
          <cell r="D221">
            <v>2</v>
          </cell>
          <cell r="E221" t="str">
            <v>F25T8</v>
          </cell>
          <cell r="F221">
            <v>3</v>
          </cell>
          <cell r="G221">
            <v>1</v>
          </cell>
          <cell r="H221" t="str">
            <v>2F32T8</v>
          </cell>
          <cell r="I221">
            <v>14.5</v>
          </cell>
          <cell r="L221" t="str">
            <v>ok</v>
          </cell>
          <cell r="O221">
            <v>20.5</v>
          </cell>
          <cell r="P221">
            <v>19.04</v>
          </cell>
          <cell r="Q221">
            <v>13.6</v>
          </cell>
        </row>
        <row r="222">
          <cell r="A222" t="str">
            <v>2L55W INC</v>
          </cell>
          <cell r="B222" t="str">
            <v>2-55 Watt incandescent lamps</v>
          </cell>
          <cell r="C222">
            <v>110</v>
          </cell>
          <cell r="F222">
            <v>0</v>
          </cell>
          <cell r="I222">
            <v>0</v>
          </cell>
          <cell r="L222" t="str">
            <v>ok</v>
          </cell>
          <cell r="O222">
            <v>0</v>
          </cell>
          <cell r="P222">
            <v>0</v>
          </cell>
          <cell r="Q222">
            <v>0</v>
          </cell>
        </row>
        <row r="223">
          <cell r="A223" t="str">
            <v>2L5W CF</v>
          </cell>
          <cell r="B223" t="str">
            <v>2-5 Watt compact fluorescent lamps</v>
          </cell>
          <cell r="C223">
            <v>12</v>
          </cell>
          <cell r="F223">
            <v>0</v>
          </cell>
          <cell r="I223">
            <v>0</v>
          </cell>
          <cell r="L223" t="str">
            <v>ok</v>
          </cell>
          <cell r="O223">
            <v>0</v>
          </cell>
          <cell r="P223">
            <v>0</v>
          </cell>
          <cell r="Q223">
            <v>0</v>
          </cell>
        </row>
        <row r="224">
          <cell r="A224" t="str">
            <v>2L60W INC</v>
          </cell>
          <cell r="B224" t="str">
            <v>2-60 Watt incandescent lamps</v>
          </cell>
          <cell r="C224">
            <v>120</v>
          </cell>
          <cell r="F224">
            <v>0</v>
          </cell>
          <cell r="I224">
            <v>0</v>
          </cell>
          <cell r="L224" t="str">
            <v>ok</v>
          </cell>
          <cell r="O224">
            <v>0</v>
          </cell>
          <cell r="P224">
            <v>0</v>
          </cell>
          <cell r="Q224">
            <v>0</v>
          </cell>
        </row>
        <row r="225">
          <cell r="A225" t="str">
            <v>2L6'HO S/ELEC</v>
          </cell>
          <cell r="B225" t="str">
            <v>2-6' high-output lamps and electronic ballasts</v>
          </cell>
          <cell r="C225">
            <v>194</v>
          </cell>
          <cell r="F225">
            <v>0</v>
          </cell>
          <cell r="G225">
            <v>1</v>
          </cell>
          <cell r="H225" t="str">
            <v>2F72HO</v>
          </cell>
          <cell r="I225">
            <v>60</v>
          </cell>
          <cell r="L225" t="str">
            <v>ok</v>
          </cell>
          <cell r="O225">
            <v>60</v>
          </cell>
          <cell r="P225">
            <v>19.04</v>
          </cell>
          <cell r="Q225">
            <v>13.6</v>
          </cell>
        </row>
        <row r="226">
          <cell r="A226" t="str">
            <v>2L6'HO S/S</v>
          </cell>
          <cell r="B226" t="str">
            <v>2-6' high-output lamps and standard ballasts</v>
          </cell>
          <cell r="C226">
            <v>238</v>
          </cell>
          <cell r="F226">
            <v>0</v>
          </cell>
          <cell r="I226">
            <v>0</v>
          </cell>
          <cell r="L226" t="str">
            <v>ok</v>
          </cell>
          <cell r="O226">
            <v>0</v>
          </cell>
          <cell r="P226">
            <v>0</v>
          </cell>
          <cell r="Q226">
            <v>0</v>
          </cell>
        </row>
        <row r="227">
          <cell r="A227" t="str">
            <v>2L6'HO T8/EL</v>
          </cell>
          <cell r="B227" t="str">
            <v>2-6' T8 high-output lamps and electronic ballasts</v>
          </cell>
          <cell r="C227">
            <v>147</v>
          </cell>
          <cell r="D227">
            <v>2</v>
          </cell>
          <cell r="E227" t="str">
            <v>F96T8HO</v>
          </cell>
          <cell r="F227">
            <v>12</v>
          </cell>
          <cell r="G227">
            <v>1</v>
          </cell>
          <cell r="H227" t="str">
            <v>2L-8'T8HO</v>
          </cell>
          <cell r="I227">
            <v>48</v>
          </cell>
          <cell r="L227" t="str">
            <v>ok</v>
          </cell>
          <cell r="O227">
            <v>72</v>
          </cell>
          <cell r="P227">
            <v>25.2</v>
          </cell>
          <cell r="Q227">
            <v>18</v>
          </cell>
        </row>
        <row r="228">
          <cell r="A228" t="str">
            <v>2L6'VHO S/S</v>
          </cell>
          <cell r="B228" t="str">
            <v>2-6' very high output lamps and standard ballasts</v>
          </cell>
          <cell r="C228">
            <v>460</v>
          </cell>
          <cell r="F228">
            <v>0</v>
          </cell>
          <cell r="I228">
            <v>0</v>
          </cell>
          <cell r="L228" t="str">
            <v>ok</v>
          </cell>
          <cell r="O228">
            <v>0</v>
          </cell>
          <cell r="P228">
            <v>0</v>
          </cell>
          <cell r="Q228">
            <v>0</v>
          </cell>
        </row>
        <row r="229">
          <cell r="A229" t="str">
            <v>2L75W INC</v>
          </cell>
          <cell r="B229" t="str">
            <v>2-75 Watt incandescent lamps</v>
          </cell>
          <cell r="C229">
            <v>150</v>
          </cell>
          <cell r="F229">
            <v>0</v>
          </cell>
          <cell r="I229">
            <v>0</v>
          </cell>
          <cell r="L229" t="str">
            <v>ok</v>
          </cell>
          <cell r="O229">
            <v>0</v>
          </cell>
          <cell r="P229">
            <v>0</v>
          </cell>
          <cell r="Q229">
            <v>0</v>
          </cell>
        </row>
        <row r="230">
          <cell r="A230" t="str">
            <v>2L75W INC FLOOD</v>
          </cell>
          <cell r="B230" t="str">
            <v>2-75  Watt incandescent flood lamp</v>
          </cell>
          <cell r="C230">
            <v>150</v>
          </cell>
          <cell r="F230">
            <v>0</v>
          </cell>
          <cell r="I230">
            <v>0</v>
          </cell>
          <cell r="L230" t="str">
            <v>ok</v>
          </cell>
          <cell r="O230">
            <v>0</v>
          </cell>
          <cell r="P230">
            <v>0</v>
          </cell>
          <cell r="Q230">
            <v>0</v>
          </cell>
        </row>
        <row r="231">
          <cell r="A231" t="str">
            <v>2L7W CF</v>
          </cell>
          <cell r="B231" t="str">
            <v>2-7 Watt compact fluorescent lamps</v>
          </cell>
          <cell r="C231">
            <v>18</v>
          </cell>
          <cell r="F231">
            <v>0</v>
          </cell>
          <cell r="I231">
            <v>0</v>
          </cell>
          <cell r="L231" t="str">
            <v>ok</v>
          </cell>
          <cell r="O231">
            <v>0</v>
          </cell>
          <cell r="P231">
            <v>0</v>
          </cell>
          <cell r="Q231">
            <v>0</v>
          </cell>
        </row>
        <row r="232">
          <cell r="A232" t="str">
            <v>2L7W INC</v>
          </cell>
          <cell r="B232" t="str">
            <v>2-7 Watt incandescent lamps</v>
          </cell>
          <cell r="C232">
            <v>14</v>
          </cell>
          <cell r="F232">
            <v>0</v>
          </cell>
          <cell r="I232">
            <v>0</v>
          </cell>
          <cell r="L232" t="str">
            <v>ok</v>
          </cell>
          <cell r="O232">
            <v>0</v>
          </cell>
          <cell r="P232">
            <v>0</v>
          </cell>
          <cell r="Q232">
            <v>0</v>
          </cell>
        </row>
        <row r="233">
          <cell r="A233" t="str">
            <v>2L8' E/E</v>
          </cell>
          <cell r="B233" t="str">
            <v>2-8' energy-efficient lamps and ballasts</v>
          </cell>
          <cell r="C233">
            <v>123</v>
          </cell>
          <cell r="F233">
            <v>0</v>
          </cell>
          <cell r="I233">
            <v>0</v>
          </cell>
          <cell r="L233" t="str">
            <v>ok</v>
          </cell>
          <cell r="O233">
            <v>0</v>
          </cell>
          <cell r="P233">
            <v>0</v>
          </cell>
          <cell r="Q233">
            <v>0</v>
          </cell>
        </row>
        <row r="234">
          <cell r="A234" t="str">
            <v>2L8' E/S</v>
          </cell>
          <cell r="B234" t="str">
            <v>2-8' energy-efficient lamps and standard ballasts</v>
          </cell>
          <cell r="C234">
            <v>138</v>
          </cell>
          <cell r="F234">
            <v>0</v>
          </cell>
          <cell r="I234">
            <v>0</v>
          </cell>
          <cell r="L234" t="str">
            <v>ok</v>
          </cell>
          <cell r="O234">
            <v>0</v>
          </cell>
          <cell r="P234">
            <v>0</v>
          </cell>
          <cell r="Q234">
            <v>0</v>
          </cell>
        </row>
        <row r="235">
          <cell r="A235" t="str">
            <v>2L8' E/S NO-LIGHT</v>
          </cell>
          <cell r="B235" t="str">
            <v>2-8' energy-efficient lamps and standard ballasts (inoperative fixture)</v>
          </cell>
          <cell r="C235">
            <v>15</v>
          </cell>
          <cell r="F235">
            <v>0</v>
          </cell>
          <cell r="I235">
            <v>0</v>
          </cell>
          <cell r="L235" t="str">
            <v>ok</v>
          </cell>
          <cell r="O235">
            <v>0</v>
          </cell>
          <cell r="P235">
            <v>0</v>
          </cell>
          <cell r="Q235">
            <v>0</v>
          </cell>
        </row>
        <row r="236">
          <cell r="A236" t="str">
            <v>2L8' S/S</v>
          </cell>
          <cell r="B236" t="str">
            <v>2-8' standard lamps and standard ballasts</v>
          </cell>
          <cell r="C236">
            <v>173</v>
          </cell>
          <cell r="F236">
            <v>0</v>
          </cell>
          <cell r="I236">
            <v>0</v>
          </cell>
          <cell r="L236" t="str">
            <v>ok</v>
          </cell>
          <cell r="O236">
            <v>0</v>
          </cell>
          <cell r="P236">
            <v>0</v>
          </cell>
        </row>
        <row r="237">
          <cell r="A237" t="str">
            <v>2L8' S/S NO-LIGHT</v>
          </cell>
          <cell r="B237" t="str">
            <v>2-8' standard lamps and ballasts (inoperative fixture)</v>
          </cell>
          <cell r="C237">
            <v>15</v>
          </cell>
          <cell r="F237">
            <v>0</v>
          </cell>
          <cell r="I237">
            <v>0</v>
          </cell>
          <cell r="L237" t="str">
            <v>ok</v>
          </cell>
          <cell r="O237">
            <v>0</v>
          </cell>
          <cell r="P237">
            <v>0</v>
          </cell>
          <cell r="Q237">
            <v>0</v>
          </cell>
        </row>
        <row r="238">
          <cell r="A238" t="str">
            <v>2L8' T8/EL</v>
          </cell>
          <cell r="B238" t="str">
            <v>2-8' T8 lamps and electronic ballasts</v>
          </cell>
          <cell r="C238">
            <v>110</v>
          </cell>
          <cell r="D238">
            <v>2</v>
          </cell>
          <cell r="E238" t="str">
            <v>F96T8</v>
          </cell>
          <cell r="F238">
            <v>9.65</v>
          </cell>
          <cell r="G238">
            <v>1</v>
          </cell>
          <cell r="H238" t="str">
            <v>2F96T8</v>
          </cell>
          <cell r="I238">
            <v>30</v>
          </cell>
          <cell r="L238" t="str">
            <v>ok</v>
          </cell>
          <cell r="O238">
            <v>49.3</v>
          </cell>
          <cell r="P238">
            <v>25.2</v>
          </cell>
          <cell r="Q238">
            <v>18</v>
          </cell>
        </row>
        <row r="239">
          <cell r="A239" t="str">
            <v>2L8'HO E/E</v>
          </cell>
          <cell r="B239" t="str">
            <v>2-8' high output energy-efficient lamps and ballasts</v>
          </cell>
          <cell r="C239">
            <v>219</v>
          </cell>
          <cell r="D239">
            <v>2</v>
          </cell>
          <cell r="E239" t="str">
            <v>F96VHOEE</v>
          </cell>
          <cell r="F239">
            <v>20</v>
          </cell>
          <cell r="G239">
            <v>1</v>
          </cell>
          <cell r="H239" t="str">
            <v>2F96VHOEE</v>
          </cell>
          <cell r="I239">
            <v>55</v>
          </cell>
          <cell r="L239" t="str">
            <v>ok</v>
          </cell>
          <cell r="O239">
            <v>95</v>
          </cell>
          <cell r="P239">
            <v>25.2</v>
          </cell>
          <cell r="Q239">
            <v>18</v>
          </cell>
        </row>
        <row r="240">
          <cell r="A240" t="str">
            <v>2L8'HO E/EL</v>
          </cell>
          <cell r="B240" t="str">
            <v>2-8' high output energy-efficient lamps and electronic ballasts</v>
          </cell>
          <cell r="C240">
            <v>180</v>
          </cell>
          <cell r="D240">
            <v>2</v>
          </cell>
          <cell r="E240" t="str">
            <v>8' HOEE</v>
          </cell>
          <cell r="F240">
            <v>15</v>
          </cell>
          <cell r="G240">
            <v>1</v>
          </cell>
          <cell r="H240" t="str">
            <v>2L8'HO</v>
          </cell>
          <cell r="I240">
            <v>40</v>
          </cell>
          <cell r="L240" t="str">
            <v>ok</v>
          </cell>
          <cell r="O240">
            <v>70</v>
          </cell>
          <cell r="P240">
            <v>25.2</v>
          </cell>
          <cell r="Q240">
            <v>18</v>
          </cell>
        </row>
        <row r="241">
          <cell r="A241" t="str">
            <v>2L8'HO E/S</v>
          </cell>
          <cell r="B241" t="str">
            <v>2-8' high output energy-efficient lamps and standard ballasts</v>
          </cell>
          <cell r="C241">
            <v>227</v>
          </cell>
          <cell r="F241">
            <v>0</v>
          </cell>
          <cell r="I241">
            <v>0</v>
          </cell>
          <cell r="L241" t="str">
            <v>ok</v>
          </cell>
          <cell r="O241">
            <v>0</v>
          </cell>
          <cell r="P241">
            <v>0</v>
          </cell>
          <cell r="Q241">
            <v>0</v>
          </cell>
        </row>
        <row r="242">
          <cell r="A242" t="str">
            <v>2L8'HO S/S</v>
          </cell>
          <cell r="B242" t="str">
            <v>2-8' high output lamps and standard ballasts</v>
          </cell>
          <cell r="C242">
            <v>257</v>
          </cell>
          <cell r="F242">
            <v>0</v>
          </cell>
          <cell r="I242">
            <v>0</v>
          </cell>
          <cell r="L242" t="str">
            <v>ok</v>
          </cell>
          <cell r="O242">
            <v>0</v>
          </cell>
          <cell r="P242">
            <v>0</v>
          </cell>
          <cell r="Q242">
            <v>0</v>
          </cell>
        </row>
        <row r="243">
          <cell r="A243" t="str">
            <v>2L8'HO T8/EL</v>
          </cell>
          <cell r="B243" t="str">
            <v>2-8' T8 high-output lamps and electronic ballasts</v>
          </cell>
          <cell r="C243">
            <v>160</v>
          </cell>
          <cell r="D243">
            <v>2</v>
          </cell>
          <cell r="E243" t="str">
            <v>F96T8HO</v>
          </cell>
          <cell r="F243">
            <v>12</v>
          </cell>
          <cell r="G243">
            <v>1</v>
          </cell>
          <cell r="H243" t="str">
            <v>2L-8'T8HO</v>
          </cell>
          <cell r="I243">
            <v>48</v>
          </cell>
          <cell r="L243" t="str">
            <v>ok</v>
          </cell>
          <cell r="O243">
            <v>72</v>
          </cell>
          <cell r="P243">
            <v>25.2</v>
          </cell>
          <cell r="Q243">
            <v>18</v>
          </cell>
        </row>
        <row r="244">
          <cell r="A244" t="str">
            <v>2L8'HO T8/EL TW</v>
          </cell>
          <cell r="B244" t="str">
            <v>2-8' T8 high-output lamps and tandem wired electronic ballasts</v>
          </cell>
          <cell r="C244">
            <v>160</v>
          </cell>
          <cell r="D244">
            <v>2</v>
          </cell>
          <cell r="E244" t="str">
            <v>F96T8HO</v>
          </cell>
          <cell r="F244">
            <v>12</v>
          </cell>
          <cell r="G244">
            <v>1</v>
          </cell>
          <cell r="H244" t="str">
            <v>2L-8'T8HO</v>
          </cell>
          <cell r="I244">
            <v>48</v>
          </cell>
          <cell r="L244" t="str">
            <v>ok</v>
          </cell>
          <cell r="O244">
            <v>72</v>
          </cell>
          <cell r="P244">
            <v>37.799999999999997</v>
          </cell>
          <cell r="Q244">
            <v>27</v>
          </cell>
        </row>
        <row r="245">
          <cell r="A245" t="str">
            <v>2L8'VHO E/E</v>
          </cell>
          <cell r="B245" t="str">
            <v>2-8' very high output energy-efficient lamps and ballasts</v>
          </cell>
          <cell r="C245">
            <v>310</v>
          </cell>
          <cell r="D245">
            <v>2</v>
          </cell>
          <cell r="E245" t="str">
            <v>F96VHOEE</v>
          </cell>
          <cell r="F245">
            <v>20</v>
          </cell>
          <cell r="G245">
            <v>1</v>
          </cell>
          <cell r="H245" t="str">
            <v>2F96VHOEE</v>
          </cell>
          <cell r="I245">
            <v>55</v>
          </cell>
          <cell r="L245" t="str">
            <v>ok</v>
          </cell>
          <cell r="O245">
            <v>95</v>
          </cell>
          <cell r="P245">
            <v>0</v>
          </cell>
          <cell r="Q245">
            <v>0</v>
          </cell>
        </row>
        <row r="246">
          <cell r="A246" t="str">
            <v>2L8'VHO S/S</v>
          </cell>
          <cell r="B246" t="str">
            <v>2-8' very high output lamps and standard ballasts</v>
          </cell>
          <cell r="C246">
            <v>450</v>
          </cell>
          <cell r="F246">
            <v>0</v>
          </cell>
          <cell r="I246">
            <v>0</v>
          </cell>
          <cell r="L246" t="str">
            <v>ok</v>
          </cell>
          <cell r="O246">
            <v>0</v>
          </cell>
          <cell r="P246">
            <v>0</v>
          </cell>
          <cell r="Q246">
            <v>0</v>
          </cell>
        </row>
        <row r="247">
          <cell r="A247" t="str">
            <v>2L8W CF</v>
          </cell>
          <cell r="B247" t="str">
            <v>2-8 Watt compact fluorescent lamps</v>
          </cell>
          <cell r="C247">
            <v>20</v>
          </cell>
          <cell r="F247">
            <v>0</v>
          </cell>
          <cell r="I247">
            <v>0</v>
          </cell>
          <cell r="L247" t="str">
            <v>ok</v>
          </cell>
          <cell r="O247">
            <v>0</v>
          </cell>
          <cell r="P247">
            <v>0</v>
          </cell>
          <cell r="Q247">
            <v>0</v>
          </cell>
        </row>
        <row r="248">
          <cell r="A248" t="str">
            <v>2L90W INC</v>
          </cell>
          <cell r="B248" t="str">
            <v>2-90  Watt incandescent lamp</v>
          </cell>
          <cell r="C248">
            <v>180</v>
          </cell>
          <cell r="F248">
            <v>0</v>
          </cell>
          <cell r="I248">
            <v>0</v>
          </cell>
          <cell r="L248" t="str">
            <v>ok</v>
          </cell>
          <cell r="O248">
            <v>0</v>
          </cell>
          <cell r="P248">
            <v>0</v>
          </cell>
          <cell r="Q248">
            <v>0</v>
          </cell>
        </row>
        <row r="249">
          <cell r="A249" t="str">
            <v>2L90W INC FLOOD</v>
          </cell>
          <cell r="B249" t="str">
            <v>2-90  Watt incandescent flood lamp</v>
          </cell>
          <cell r="C249">
            <v>180</v>
          </cell>
          <cell r="F249">
            <v>0</v>
          </cell>
          <cell r="I249">
            <v>0</v>
          </cell>
          <cell r="L249" t="str">
            <v>ok</v>
          </cell>
          <cell r="O249">
            <v>0</v>
          </cell>
          <cell r="P249">
            <v>0</v>
          </cell>
          <cell r="Q249">
            <v>0</v>
          </cell>
        </row>
        <row r="250">
          <cell r="A250" t="str">
            <v>2L9W CF</v>
          </cell>
          <cell r="B250" t="str">
            <v>2-9 Watt compact fluorescent lamps</v>
          </cell>
          <cell r="C250">
            <v>22</v>
          </cell>
          <cell r="F250">
            <v>0</v>
          </cell>
          <cell r="I250">
            <v>0</v>
          </cell>
          <cell r="L250" t="str">
            <v>ok</v>
          </cell>
          <cell r="O250">
            <v>0</v>
          </cell>
          <cell r="P250">
            <v>0</v>
          </cell>
          <cell r="Q250">
            <v>0</v>
          </cell>
        </row>
        <row r="251">
          <cell r="A251" t="str">
            <v>2L9W CF/B</v>
          </cell>
          <cell r="B251" t="str">
            <v>2-9 Watt compact fluorescent lamps with battery backup</v>
          </cell>
          <cell r="C251">
            <v>22</v>
          </cell>
          <cell r="F251">
            <v>0</v>
          </cell>
          <cell r="I251">
            <v>0</v>
          </cell>
          <cell r="L251" t="str">
            <v>ok</v>
          </cell>
          <cell r="O251">
            <v>0</v>
          </cell>
          <cell r="P251">
            <v>0</v>
          </cell>
          <cell r="Q251">
            <v>0</v>
          </cell>
        </row>
        <row r="252">
          <cell r="A252" t="str">
            <v>300W HALOGEN</v>
          </cell>
          <cell r="B252" t="str">
            <v>1-300 Watt halogen lamp</v>
          </cell>
          <cell r="C252">
            <v>300</v>
          </cell>
          <cell r="F252">
            <v>0</v>
          </cell>
          <cell r="I252">
            <v>0</v>
          </cell>
          <cell r="L252" t="str">
            <v>ok</v>
          </cell>
          <cell r="O252">
            <v>0</v>
          </cell>
          <cell r="P252">
            <v>0</v>
          </cell>
        </row>
        <row r="253">
          <cell r="A253" t="str">
            <v>30L52W INC</v>
          </cell>
          <cell r="B253" t="str">
            <v>30-52  Watt incandescent lamps</v>
          </cell>
          <cell r="C253">
            <v>1560</v>
          </cell>
          <cell r="F253">
            <v>0</v>
          </cell>
          <cell r="I253">
            <v>0</v>
          </cell>
          <cell r="L253" t="str">
            <v>ok</v>
          </cell>
          <cell r="O253">
            <v>0</v>
          </cell>
          <cell r="P253">
            <v>0</v>
          </cell>
          <cell r="Q253">
            <v>0</v>
          </cell>
        </row>
        <row r="254">
          <cell r="A254" t="str">
            <v>325W MV</v>
          </cell>
          <cell r="B254" t="str">
            <v>1-325 Watt mercury vapor lamp</v>
          </cell>
          <cell r="C254">
            <v>362</v>
          </cell>
          <cell r="F254">
            <v>0</v>
          </cell>
          <cell r="I254">
            <v>0</v>
          </cell>
          <cell r="L254" t="str">
            <v>ok</v>
          </cell>
          <cell r="O254">
            <v>0</v>
          </cell>
          <cell r="P254">
            <v>0</v>
          </cell>
        </row>
        <row r="255">
          <cell r="A255" t="str">
            <v>32W MH</v>
          </cell>
          <cell r="B255" t="str">
            <v>1-32 Watt metal halide lamps</v>
          </cell>
          <cell r="C255">
            <v>40</v>
          </cell>
          <cell r="F255">
            <v>0</v>
          </cell>
          <cell r="I255">
            <v>0</v>
          </cell>
          <cell r="L255" t="str">
            <v>ok</v>
          </cell>
          <cell r="O255">
            <v>0</v>
          </cell>
          <cell r="P255">
            <v>0</v>
          </cell>
        </row>
        <row r="256">
          <cell r="A256" t="str">
            <v>35W HPS</v>
          </cell>
          <cell r="B256" t="str">
            <v>1-35 Watt high-pressure sodium lamp</v>
          </cell>
          <cell r="C256">
            <v>45</v>
          </cell>
          <cell r="F256">
            <v>0</v>
          </cell>
          <cell r="I256">
            <v>0</v>
          </cell>
          <cell r="L256" t="str">
            <v>ok</v>
          </cell>
          <cell r="O256">
            <v>0</v>
          </cell>
          <cell r="P256">
            <v>0</v>
          </cell>
          <cell r="Q256">
            <v>0</v>
          </cell>
        </row>
        <row r="257">
          <cell r="A257" t="str">
            <v>35W HPS SI</v>
          </cell>
          <cell r="B257" t="str">
            <v>1-35 Watt high-pressure sodium retrofit screw-in lamp</v>
          </cell>
          <cell r="C257">
            <v>45</v>
          </cell>
          <cell r="D257">
            <v>1</v>
          </cell>
          <cell r="E257" t="str">
            <v>HPS35</v>
          </cell>
          <cell r="F257">
            <v>16</v>
          </cell>
          <cell r="I257">
            <v>0</v>
          </cell>
          <cell r="J257">
            <v>40</v>
          </cell>
          <cell r="L257" t="str">
            <v>ok</v>
          </cell>
          <cell r="O257">
            <v>58</v>
          </cell>
          <cell r="P257">
            <v>14</v>
          </cell>
          <cell r="Q257">
            <v>10</v>
          </cell>
        </row>
        <row r="258">
          <cell r="A258" t="str">
            <v>3F39BIAX</v>
          </cell>
          <cell r="B258" t="str">
            <v>3-39 Watt biax lamps and electronic ballasts</v>
          </cell>
          <cell r="C258">
            <v>105</v>
          </cell>
          <cell r="F258">
            <v>0</v>
          </cell>
          <cell r="I258">
            <v>0</v>
          </cell>
          <cell r="L258" t="str">
            <v>ok</v>
          </cell>
          <cell r="O258">
            <v>0</v>
          </cell>
          <cell r="P258">
            <v>0</v>
          </cell>
        </row>
        <row r="259">
          <cell r="A259" t="str">
            <v>3L100W INC</v>
          </cell>
          <cell r="B259" t="str">
            <v>3-100 Watt incandescent lamps</v>
          </cell>
          <cell r="C259">
            <v>300</v>
          </cell>
          <cell r="F259">
            <v>0</v>
          </cell>
          <cell r="I259">
            <v>0</v>
          </cell>
          <cell r="L259" t="str">
            <v>ok</v>
          </cell>
          <cell r="O259">
            <v>0</v>
          </cell>
          <cell r="P259">
            <v>0</v>
          </cell>
          <cell r="Q259">
            <v>0</v>
          </cell>
        </row>
        <row r="260">
          <cell r="A260" t="str">
            <v>3L150W INC FLOOD</v>
          </cell>
          <cell r="B260" t="str">
            <v>3-150 Watt incandescent flood lamp</v>
          </cell>
          <cell r="C260">
            <v>450</v>
          </cell>
          <cell r="F260">
            <v>0</v>
          </cell>
          <cell r="I260">
            <v>0</v>
          </cell>
          <cell r="L260" t="str">
            <v>ok</v>
          </cell>
          <cell r="O260">
            <v>0</v>
          </cell>
          <cell r="P260">
            <v>0</v>
          </cell>
          <cell r="Q260">
            <v>0</v>
          </cell>
        </row>
        <row r="261">
          <cell r="A261" t="str">
            <v>3L2' E/E</v>
          </cell>
          <cell r="B261" t="str">
            <v>3-2' energy-efficient lamps and energy-efficient ballasts</v>
          </cell>
          <cell r="C261">
            <v>65</v>
          </cell>
          <cell r="F261">
            <v>0</v>
          </cell>
          <cell r="I261">
            <v>0</v>
          </cell>
          <cell r="L261" t="str">
            <v>ok</v>
          </cell>
          <cell r="O261">
            <v>0</v>
          </cell>
          <cell r="P261">
            <v>0</v>
          </cell>
          <cell r="Q261">
            <v>0</v>
          </cell>
        </row>
        <row r="262">
          <cell r="A262" t="str">
            <v>3L2' T8/EL</v>
          </cell>
          <cell r="B262" t="str">
            <v>3-2' T8 lamps and electronic ballasts</v>
          </cell>
          <cell r="C262">
            <v>50</v>
          </cell>
          <cell r="D262">
            <v>3</v>
          </cell>
          <cell r="E262" t="str">
            <v>F17T8</v>
          </cell>
          <cell r="F262">
            <v>3</v>
          </cell>
          <cell r="G262">
            <v>1</v>
          </cell>
          <cell r="H262" t="str">
            <v>3F32T8LO</v>
          </cell>
          <cell r="I262">
            <v>18</v>
          </cell>
          <cell r="L262" t="str">
            <v>ok</v>
          </cell>
          <cell r="O262">
            <v>27</v>
          </cell>
          <cell r="P262">
            <v>19.04</v>
          </cell>
          <cell r="Q262">
            <v>13.6</v>
          </cell>
        </row>
        <row r="263">
          <cell r="A263" t="str">
            <v>3L2' T8/LO</v>
          </cell>
          <cell r="B263" t="str">
            <v>3-2' T8 lamps and low-power electronic ballasts</v>
          </cell>
          <cell r="C263">
            <v>47</v>
          </cell>
          <cell r="D263">
            <v>3</v>
          </cell>
          <cell r="E263" t="str">
            <v>F17T8</v>
          </cell>
          <cell r="F263">
            <v>3</v>
          </cell>
          <cell r="G263">
            <v>1</v>
          </cell>
          <cell r="H263" t="str">
            <v>3F32T8LO</v>
          </cell>
          <cell r="I263">
            <v>18</v>
          </cell>
          <cell r="L263" t="str">
            <v>ok</v>
          </cell>
          <cell r="O263">
            <v>27</v>
          </cell>
          <cell r="P263">
            <v>19.04</v>
          </cell>
          <cell r="Q263">
            <v>13.6</v>
          </cell>
        </row>
        <row r="264">
          <cell r="A264" t="str">
            <v>3L200W INC</v>
          </cell>
          <cell r="B264" t="str">
            <v>3-200 Watt incandescent lamps</v>
          </cell>
          <cell r="C264">
            <v>600</v>
          </cell>
          <cell r="F264">
            <v>0</v>
          </cell>
          <cell r="I264">
            <v>0</v>
          </cell>
          <cell r="L264" t="str">
            <v>ok</v>
          </cell>
          <cell r="O264">
            <v>0</v>
          </cell>
          <cell r="P264">
            <v>0</v>
          </cell>
          <cell r="Q264">
            <v>0</v>
          </cell>
        </row>
        <row r="265">
          <cell r="A265" t="str">
            <v>3L4' BX/EL</v>
          </cell>
          <cell r="B265" t="str">
            <v>3-F40 Biax fluorescent lamps and electronic ballasts</v>
          </cell>
          <cell r="C265">
            <v>105</v>
          </cell>
          <cell r="F265">
            <v>0</v>
          </cell>
          <cell r="I265">
            <v>0</v>
          </cell>
          <cell r="L265" t="str">
            <v>ok</v>
          </cell>
          <cell r="O265">
            <v>0</v>
          </cell>
          <cell r="P265">
            <v>0</v>
          </cell>
        </row>
        <row r="266">
          <cell r="A266" t="str">
            <v>3L4' E/E</v>
          </cell>
          <cell r="B266" t="str">
            <v>3-4' energy-efficient lamps and ballasts</v>
          </cell>
          <cell r="C266">
            <v>105</v>
          </cell>
          <cell r="F266">
            <v>0</v>
          </cell>
          <cell r="I266">
            <v>0</v>
          </cell>
          <cell r="L266" t="str">
            <v>ok</v>
          </cell>
          <cell r="O266">
            <v>0</v>
          </cell>
          <cell r="P266">
            <v>0</v>
          </cell>
          <cell r="Q266">
            <v>0</v>
          </cell>
        </row>
        <row r="267">
          <cell r="A267" t="str">
            <v>3L4' E/EL</v>
          </cell>
          <cell r="B267" t="str">
            <v>3-4' energy-efficient lamps and electronic ballasts</v>
          </cell>
          <cell r="C267">
            <v>90</v>
          </cell>
          <cell r="F267">
            <v>0</v>
          </cell>
          <cell r="I267">
            <v>0</v>
          </cell>
          <cell r="L267" t="str">
            <v>ok</v>
          </cell>
          <cell r="O267">
            <v>0</v>
          </cell>
          <cell r="P267">
            <v>0</v>
          </cell>
          <cell r="Q267">
            <v>0</v>
          </cell>
        </row>
        <row r="268">
          <cell r="A268" t="str">
            <v>3L4' E/S</v>
          </cell>
          <cell r="B268" t="str">
            <v>3-4' energy-efficient lamps and standard ballasts</v>
          </cell>
          <cell r="C268">
            <v>130</v>
          </cell>
          <cell r="F268">
            <v>0</v>
          </cell>
          <cell r="I268">
            <v>0</v>
          </cell>
          <cell r="L268" t="str">
            <v>ok</v>
          </cell>
          <cell r="O268">
            <v>0</v>
          </cell>
          <cell r="P268">
            <v>0</v>
          </cell>
          <cell r="Q268">
            <v>0</v>
          </cell>
        </row>
        <row r="269">
          <cell r="A269" t="str">
            <v>3L4' S/E</v>
          </cell>
          <cell r="B269" t="str">
            <v>3-4' standard lamps and energy-efficient ballasts</v>
          </cell>
          <cell r="C269">
            <v>136</v>
          </cell>
          <cell r="F269">
            <v>0</v>
          </cell>
          <cell r="I269">
            <v>0</v>
          </cell>
          <cell r="L269" t="str">
            <v>ok</v>
          </cell>
          <cell r="O269">
            <v>0</v>
          </cell>
          <cell r="P269">
            <v>0</v>
          </cell>
          <cell r="Q269">
            <v>0</v>
          </cell>
        </row>
        <row r="270">
          <cell r="A270" t="str">
            <v>3L4' S/S</v>
          </cell>
          <cell r="B270" t="str">
            <v>3-4' standard lamps and standard ballasts</v>
          </cell>
          <cell r="C270">
            <v>151</v>
          </cell>
          <cell r="F270">
            <v>0</v>
          </cell>
          <cell r="I270">
            <v>0</v>
          </cell>
          <cell r="L270" t="str">
            <v>ok</v>
          </cell>
          <cell r="O270">
            <v>0</v>
          </cell>
          <cell r="P270">
            <v>0</v>
          </cell>
          <cell r="Q270">
            <v>0</v>
          </cell>
        </row>
        <row r="271">
          <cell r="A271" t="str">
            <v>3L4' T8/E</v>
          </cell>
          <cell r="B271" t="str">
            <v>3-4' T8 lamps and energy-efficient ballasts</v>
          </cell>
          <cell r="C271">
            <v>110</v>
          </cell>
          <cell r="F271">
            <v>0</v>
          </cell>
          <cell r="I271">
            <v>0</v>
          </cell>
          <cell r="L271" t="str">
            <v>ok</v>
          </cell>
          <cell r="O271">
            <v>0</v>
          </cell>
          <cell r="P271">
            <v>0</v>
          </cell>
          <cell r="Q271">
            <v>0</v>
          </cell>
        </row>
        <row r="272">
          <cell r="A272" t="str">
            <v>3L4' T8/E ML</v>
          </cell>
          <cell r="B272" t="str">
            <v>3-4' T8 lamps and multi-level energy-efficient ballasts</v>
          </cell>
          <cell r="C272">
            <v>110</v>
          </cell>
          <cell r="F272">
            <v>0</v>
          </cell>
          <cell r="I272">
            <v>0</v>
          </cell>
          <cell r="L272" t="str">
            <v>ok</v>
          </cell>
          <cell r="O272">
            <v>0</v>
          </cell>
          <cell r="P272">
            <v>0</v>
          </cell>
          <cell r="Q272">
            <v>0</v>
          </cell>
        </row>
        <row r="273">
          <cell r="A273" t="str">
            <v>3L4' T8/E RELAMP</v>
          </cell>
          <cell r="B273" t="str">
            <v>3-4' T8 lamps, only</v>
          </cell>
          <cell r="C273">
            <v>110</v>
          </cell>
          <cell r="D273">
            <v>3</v>
          </cell>
          <cell r="E273" t="str">
            <v>F32T8</v>
          </cell>
          <cell r="F273">
            <v>2.1</v>
          </cell>
          <cell r="I273">
            <v>0</v>
          </cell>
          <cell r="L273" t="str">
            <v>ok</v>
          </cell>
          <cell r="O273">
            <v>6.3000000000000007</v>
          </cell>
          <cell r="P273">
            <v>11.899999999999999</v>
          </cell>
          <cell r="Q273">
            <v>8.5</v>
          </cell>
        </row>
        <row r="274">
          <cell r="A274" t="str">
            <v>3L4' T8/EL</v>
          </cell>
          <cell r="B274" t="str">
            <v>3-4' T8 lamps and electronic ballasts</v>
          </cell>
          <cell r="C274">
            <v>89</v>
          </cell>
          <cell r="D274">
            <v>3</v>
          </cell>
          <cell r="E274" t="str">
            <v>F32T8</v>
          </cell>
          <cell r="F274">
            <v>2.1</v>
          </cell>
          <cell r="G274">
            <v>1</v>
          </cell>
          <cell r="H274" t="str">
            <v>3F32T8</v>
          </cell>
          <cell r="I274">
            <v>17</v>
          </cell>
          <cell r="L274" t="str">
            <v>ok</v>
          </cell>
          <cell r="O274">
            <v>23.3</v>
          </cell>
          <cell r="P274">
            <v>19.04</v>
          </cell>
          <cell r="Q274">
            <v>13.6</v>
          </cell>
        </row>
        <row r="275">
          <cell r="A275" t="str">
            <v>3L4' T8/EL ML</v>
          </cell>
          <cell r="B275" t="str">
            <v>3-4' T8 lamps and electronic ballasts, keep multilevel switching</v>
          </cell>
          <cell r="C275">
            <v>92</v>
          </cell>
          <cell r="D275">
            <v>3</v>
          </cell>
          <cell r="E275" t="str">
            <v>F32T8</v>
          </cell>
          <cell r="F275">
            <v>2.1</v>
          </cell>
          <cell r="G275">
            <v>1</v>
          </cell>
          <cell r="H275" t="str">
            <v>1L&amp;2L</v>
          </cell>
          <cell r="I275">
            <v>29</v>
          </cell>
          <cell r="L275" t="str">
            <v>ok</v>
          </cell>
          <cell r="O275">
            <v>35.299999999999997</v>
          </cell>
          <cell r="P275">
            <v>30.799999999999997</v>
          </cell>
          <cell r="Q275">
            <v>22</v>
          </cell>
        </row>
        <row r="276">
          <cell r="A276" t="str">
            <v>3L4' T8/EL/B</v>
          </cell>
          <cell r="B276" t="str">
            <v>3-4' T8 lamps and electronic ballasts, center lamp on battery</v>
          </cell>
          <cell r="C276">
            <v>92</v>
          </cell>
          <cell r="D276">
            <v>3</v>
          </cell>
          <cell r="E276" t="str">
            <v>F32T8</v>
          </cell>
          <cell r="F276">
            <v>2.1</v>
          </cell>
          <cell r="G276">
            <v>1</v>
          </cell>
          <cell r="H276" t="str">
            <v>1L&amp;2L</v>
          </cell>
          <cell r="I276">
            <v>29</v>
          </cell>
          <cell r="L276" t="str">
            <v>ok</v>
          </cell>
          <cell r="O276">
            <v>35.299999999999997</v>
          </cell>
          <cell r="P276">
            <v>30.799999999999997</v>
          </cell>
          <cell r="Q276">
            <v>22</v>
          </cell>
        </row>
        <row r="277">
          <cell r="A277" t="str">
            <v>3L4' T8/EL-HI</v>
          </cell>
          <cell r="B277" t="str">
            <v>3-4' T8 lamps and high-power electronic ballasts</v>
          </cell>
          <cell r="C277">
            <v>116</v>
          </cell>
          <cell r="D277">
            <v>3</v>
          </cell>
          <cell r="E277" t="str">
            <v>F32T8</v>
          </cell>
          <cell r="F277">
            <v>2.1</v>
          </cell>
          <cell r="G277">
            <v>2</v>
          </cell>
          <cell r="H277" t="str">
            <v>2L-hi</v>
          </cell>
          <cell r="I277">
            <v>23.75</v>
          </cell>
          <cell r="L277" t="str">
            <v>ok</v>
          </cell>
          <cell r="O277">
            <v>53.8</v>
          </cell>
          <cell r="P277">
            <v>25.2</v>
          </cell>
          <cell r="Q277">
            <v>18</v>
          </cell>
        </row>
        <row r="278">
          <cell r="A278" t="str">
            <v>3L4' T8/EL-LO</v>
          </cell>
          <cell r="B278" t="str">
            <v>3-4' T8 lamps and low-power electronic ballasts</v>
          </cell>
          <cell r="C278">
            <v>79</v>
          </cell>
          <cell r="D278">
            <v>3</v>
          </cell>
          <cell r="E278" t="str">
            <v>F32T8</v>
          </cell>
          <cell r="F278">
            <v>2.1</v>
          </cell>
          <cell r="G278">
            <v>1</v>
          </cell>
          <cell r="H278" t="str">
            <v>3F32T8LO</v>
          </cell>
          <cell r="I278">
            <v>18</v>
          </cell>
          <cell r="L278" t="str">
            <v>ok</v>
          </cell>
          <cell r="O278">
            <v>24.3</v>
          </cell>
          <cell r="P278">
            <v>19.04</v>
          </cell>
          <cell r="Q278">
            <v>13.6</v>
          </cell>
        </row>
        <row r="279">
          <cell r="A279" t="str">
            <v>3L4' T8/EL-LO ML</v>
          </cell>
          <cell r="B279" t="str">
            <v>3-4' T8 lamps and low-power electronic ballasts, keep multilevel switching</v>
          </cell>
          <cell r="C279">
            <v>83</v>
          </cell>
          <cell r="D279">
            <v>3</v>
          </cell>
          <cell r="E279" t="str">
            <v>F32T8</v>
          </cell>
          <cell r="F279">
            <v>2.1</v>
          </cell>
          <cell r="G279">
            <v>1</v>
          </cell>
          <cell r="H279" t="str">
            <v>1L&amp;2L-LO</v>
          </cell>
          <cell r="I279">
            <v>31</v>
          </cell>
          <cell r="L279" t="str">
            <v>ok</v>
          </cell>
          <cell r="O279">
            <v>37.299999999999997</v>
          </cell>
          <cell r="P279">
            <v>30.799999999999997</v>
          </cell>
          <cell r="Q279">
            <v>22</v>
          </cell>
        </row>
        <row r="280">
          <cell r="A280" t="str">
            <v>3L4' T8/EL-LO/B</v>
          </cell>
          <cell r="B280" t="str">
            <v>3-4' T8 lamps and low-power electronic ballasts, center lamp on battery</v>
          </cell>
          <cell r="C280">
            <v>83</v>
          </cell>
          <cell r="D280">
            <v>3</v>
          </cell>
          <cell r="E280" t="str">
            <v>F32T8</v>
          </cell>
          <cell r="F280">
            <v>2.1</v>
          </cell>
          <cell r="G280">
            <v>1</v>
          </cell>
          <cell r="H280" t="str">
            <v>1L&amp;2L-LO</v>
          </cell>
          <cell r="I280">
            <v>31</v>
          </cell>
          <cell r="L280" t="str">
            <v>ok</v>
          </cell>
          <cell r="O280">
            <v>37.299999999999997</v>
          </cell>
          <cell r="P280">
            <v>30.799999999999997</v>
          </cell>
          <cell r="Q280">
            <v>22</v>
          </cell>
        </row>
        <row r="281">
          <cell r="A281" t="str">
            <v>3L40W INC</v>
          </cell>
          <cell r="B281" t="str">
            <v>3-40 Watt incandescent lamps</v>
          </cell>
          <cell r="C281">
            <v>120</v>
          </cell>
          <cell r="F281">
            <v>0</v>
          </cell>
          <cell r="I281">
            <v>0</v>
          </cell>
          <cell r="L281" t="str">
            <v>ok</v>
          </cell>
          <cell r="O281">
            <v>0</v>
          </cell>
          <cell r="P281">
            <v>0</v>
          </cell>
          <cell r="Q281">
            <v>0</v>
          </cell>
        </row>
        <row r="282">
          <cell r="A282" t="str">
            <v>3L40W INC</v>
          </cell>
          <cell r="B282" t="str">
            <v>3-40 Watt incandescent lamps</v>
          </cell>
          <cell r="C282">
            <v>120</v>
          </cell>
          <cell r="F282">
            <v>0</v>
          </cell>
          <cell r="I282">
            <v>0</v>
          </cell>
          <cell r="L282" t="str">
            <v>ok</v>
          </cell>
          <cell r="O282">
            <v>0</v>
          </cell>
          <cell r="P282">
            <v>0</v>
          </cell>
          <cell r="Q282">
            <v>0</v>
          </cell>
        </row>
        <row r="283">
          <cell r="A283" t="str">
            <v>3L4'U E/E</v>
          </cell>
          <cell r="B283" t="str">
            <v>3-4' energy-efficient "U" lamps and ballasts</v>
          </cell>
          <cell r="C283">
            <v>105</v>
          </cell>
          <cell r="F283">
            <v>0</v>
          </cell>
          <cell r="I283">
            <v>0</v>
          </cell>
          <cell r="L283" t="str">
            <v>ok</v>
          </cell>
          <cell r="O283">
            <v>0</v>
          </cell>
          <cell r="P283">
            <v>0</v>
          </cell>
          <cell r="Q283">
            <v>0</v>
          </cell>
        </row>
        <row r="284">
          <cell r="A284" t="str">
            <v>3L4'U S/E</v>
          </cell>
          <cell r="B284" t="str">
            <v>3-4' standard "U" lamps and energy-efficient ballasts</v>
          </cell>
          <cell r="C284">
            <v>136</v>
          </cell>
          <cell r="F284">
            <v>0</v>
          </cell>
          <cell r="I284">
            <v>0</v>
          </cell>
          <cell r="L284" t="str">
            <v>ok</v>
          </cell>
          <cell r="O284">
            <v>0</v>
          </cell>
          <cell r="P284">
            <v>0</v>
          </cell>
          <cell r="Q284">
            <v>0</v>
          </cell>
        </row>
        <row r="285">
          <cell r="A285" t="str">
            <v>3L4'U3 T8/EL</v>
          </cell>
          <cell r="B285" t="str">
            <v>3-4' T8 "U3" lamps and electronic ballasts</v>
          </cell>
          <cell r="C285">
            <v>89</v>
          </cell>
          <cell r="D285">
            <v>3</v>
          </cell>
          <cell r="E285" t="str">
            <v>F31T8U</v>
          </cell>
          <cell r="F285">
            <v>8</v>
          </cell>
          <cell r="G285">
            <v>1</v>
          </cell>
          <cell r="H285" t="str">
            <v>3F32T8</v>
          </cell>
          <cell r="I285">
            <v>17</v>
          </cell>
          <cell r="L285" t="str">
            <v>ok</v>
          </cell>
          <cell r="O285">
            <v>41</v>
          </cell>
          <cell r="P285">
            <v>19.04</v>
          </cell>
          <cell r="Q285">
            <v>13.6</v>
          </cell>
        </row>
        <row r="286">
          <cell r="A286" t="str">
            <v>3L4'U3 T8/EL-LO</v>
          </cell>
          <cell r="B286" t="str">
            <v>3-4' T8 "U3" lamps and low-power electronic ballasts</v>
          </cell>
          <cell r="C286">
            <v>79</v>
          </cell>
          <cell r="D286">
            <v>3</v>
          </cell>
          <cell r="E286" t="str">
            <v>F31T8U3</v>
          </cell>
          <cell r="F286">
            <v>8</v>
          </cell>
          <cell r="G286">
            <v>1</v>
          </cell>
          <cell r="H286" t="str">
            <v>3F32T8LO</v>
          </cell>
          <cell r="I286">
            <v>18</v>
          </cell>
          <cell r="L286" t="str">
            <v>ugh!!!</v>
          </cell>
          <cell r="O286">
            <v>42</v>
          </cell>
          <cell r="P286">
            <v>19.04</v>
          </cell>
          <cell r="Q286">
            <v>13.6</v>
          </cell>
        </row>
        <row r="287">
          <cell r="A287" t="str">
            <v>3L60W INC</v>
          </cell>
          <cell r="B287" t="str">
            <v>3-60 Watt incandescent lamps</v>
          </cell>
          <cell r="C287">
            <v>180</v>
          </cell>
          <cell r="F287">
            <v>0</v>
          </cell>
          <cell r="I287">
            <v>0</v>
          </cell>
          <cell r="L287" t="str">
            <v>ok</v>
          </cell>
          <cell r="O287">
            <v>0</v>
          </cell>
          <cell r="P287">
            <v>0</v>
          </cell>
          <cell r="Q287">
            <v>0</v>
          </cell>
        </row>
        <row r="288">
          <cell r="A288" t="str">
            <v>3L75W INC</v>
          </cell>
          <cell r="B288" t="str">
            <v>3-75 Watt incandescent lamps</v>
          </cell>
          <cell r="C288">
            <v>225</v>
          </cell>
          <cell r="F288">
            <v>0</v>
          </cell>
          <cell r="I288">
            <v>0</v>
          </cell>
          <cell r="L288" t="str">
            <v>ok</v>
          </cell>
          <cell r="O288">
            <v>0</v>
          </cell>
          <cell r="P288">
            <v>0</v>
          </cell>
          <cell r="Q288">
            <v>0</v>
          </cell>
        </row>
        <row r="289">
          <cell r="A289" t="str">
            <v>400W HPS</v>
          </cell>
          <cell r="B289" t="str">
            <v>1-400 Watt high-pressure sodium lamp</v>
          </cell>
          <cell r="C289">
            <v>450</v>
          </cell>
          <cell r="F289">
            <v>0</v>
          </cell>
          <cell r="I289">
            <v>0</v>
          </cell>
          <cell r="L289" t="str">
            <v>ok</v>
          </cell>
          <cell r="O289">
            <v>0</v>
          </cell>
          <cell r="P289">
            <v>0</v>
          </cell>
          <cell r="Q289">
            <v>0</v>
          </cell>
        </row>
        <row r="290">
          <cell r="A290" t="str">
            <v>400W MH</v>
          </cell>
          <cell r="B290" t="str">
            <v>1-400 Watt metal halide lamp</v>
          </cell>
          <cell r="C290">
            <v>445</v>
          </cell>
          <cell r="F290">
            <v>0</v>
          </cell>
          <cell r="I290">
            <v>0</v>
          </cell>
          <cell r="L290" t="str">
            <v>ok</v>
          </cell>
          <cell r="O290">
            <v>0</v>
          </cell>
          <cell r="P290">
            <v>0</v>
          </cell>
          <cell r="Q290">
            <v>0</v>
          </cell>
        </row>
        <row r="291">
          <cell r="A291" t="str">
            <v>400W MV</v>
          </cell>
          <cell r="B291" t="str">
            <v>1-400 Watt mercury vapor lamp</v>
          </cell>
          <cell r="C291">
            <v>450</v>
          </cell>
          <cell r="F291">
            <v>0</v>
          </cell>
          <cell r="I291">
            <v>0</v>
          </cell>
          <cell r="L291" t="str">
            <v>ok</v>
          </cell>
          <cell r="O291">
            <v>0</v>
          </cell>
          <cell r="P291">
            <v>0</v>
          </cell>
        </row>
        <row r="292">
          <cell r="A292" t="str">
            <v>45W HALOGEN PAR</v>
          </cell>
          <cell r="B292" t="str">
            <v>1-45W Halogen reflector lamp</v>
          </cell>
          <cell r="C292">
            <v>45</v>
          </cell>
          <cell r="D292">
            <v>1</v>
          </cell>
          <cell r="E292" t="str">
            <v>90W HALO PAR</v>
          </cell>
          <cell r="F292">
            <v>15</v>
          </cell>
          <cell r="I292">
            <v>0</v>
          </cell>
          <cell r="L292" t="str">
            <v>ok</v>
          </cell>
          <cell r="O292">
            <v>15</v>
          </cell>
          <cell r="P292">
            <v>6.3</v>
          </cell>
          <cell r="Q292">
            <v>4.5</v>
          </cell>
        </row>
        <row r="293">
          <cell r="A293" t="str">
            <v>45W LOA</v>
          </cell>
          <cell r="B293" t="str">
            <v>45 Watt compact fluorescent screw-in lamps</v>
          </cell>
          <cell r="C293">
            <v>45</v>
          </cell>
          <cell r="D293">
            <v>1</v>
          </cell>
          <cell r="E293" t="str">
            <v>45W LOA</v>
          </cell>
          <cell r="F293">
            <v>20</v>
          </cell>
          <cell r="I293">
            <v>0</v>
          </cell>
          <cell r="L293" t="str">
            <v>ok</v>
          </cell>
          <cell r="O293">
            <v>20</v>
          </cell>
          <cell r="P293">
            <v>6.3</v>
          </cell>
          <cell r="Q293">
            <v>4.5</v>
          </cell>
        </row>
        <row r="294">
          <cell r="A294" t="str">
            <v>4F39BIAX</v>
          </cell>
          <cell r="B294" t="str">
            <v>4-39 Watt biax lamps and electronic ballasts</v>
          </cell>
          <cell r="C294">
            <v>142</v>
          </cell>
          <cell r="F294">
            <v>0</v>
          </cell>
          <cell r="I294">
            <v>0</v>
          </cell>
          <cell r="L294" t="str">
            <v>ok</v>
          </cell>
          <cell r="O294">
            <v>0</v>
          </cell>
          <cell r="P294">
            <v>0</v>
          </cell>
        </row>
        <row r="295">
          <cell r="A295" t="str">
            <v>4L100W INC</v>
          </cell>
          <cell r="B295" t="str">
            <v>4-100 Watt incandescent lamps</v>
          </cell>
          <cell r="C295">
            <v>400</v>
          </cell>
          <cell r="F295">
            <v>0</v>
          </cell>
          <cell r="I295">
            <v>0</v>
          </cell>
          <cell r="L295" t="str">
            <v>ok</v>
          </cell>
          <cell r="O295">
            <v>0</v>
          </cell>
          <cell r="P295">
            <v>0</v>
          </cell>
          <cell r="Q295">
            <v>0</v>
          </cell>
        </row>
        <row r="296">
          <cell r="A296" t="str">
            <v>4L10W INC</v>
          </cell>
          <cell r="B296" t="str">
            <v>4-10 Watt incandescent lamps</v>
          </cell>
          <cell r="C296">
            <v>40</v>
          </cell>
          <cell r="F296">
            <v>0</v>
          </cell>
          <cell r="I296">
            <v>0</v>
          </cell>
          <cell r="L296" t="str">
            <v>ok</v>
          </cell>
          <cell r="O296">
            <v>0</v>
          </cell>
          <cell r="P296">
            <v>0</v>
          </cell>
        </row>
        <row r="297">
          <cell r="A297" t="str">
            <v>4L150W INC FLOOD</v>
          </cell>
          <cell r="B297" t="str">
            <v>4-150 Watt incandescent flood lamps</v>
          </cell>
          <cell r="C297">
            <v>600</v>
          </cell>
          <cell r="F297">
            <v>0</v>
          </cell>
          <cell r="I297">
            <v>0</v>
          </cell>
          <cell r="L297" t="str">
            <v>ok</v>
          </cell>
          <cell r="O297">
            <v>0</v>
          </cell>
          <cell r="P297">
            <v>0</v>
          </cell>
          <cell r="Q297">
            <v>0</v>
          </cell>
        </row>
        <row r="298">
          <cell r="A298" t="str">
            <v>4L2' S/S</v>
          </cell>
          <cell r="B298" t="str">
            <v>4-2' standard lamps and standard ballasts</v>
          </cell>
          <cell r="C298">
            <v>112</v>
          </cell>
          <cell r="F298">
            <v>0</v>
          </cell>
          <cell r="I298">
            <v>0</v>
          </cell>
          <cell r="L298" t="str">
            <v>ok</v>
          </cell>
          <cell r="O298">
            <v>0</v>
          </cell>
          <cell r="P298">
            <v>0</v>
          </cell>
          <cell r="Q298">
            <v>0</v>
          </cell>
        </row>
        <row r="299">
          <cell r="A299" t="str">
            <v>4L2' T8/EL</v>
          </cell>
          <cell r="B299" t="str">
            <v>4-2' T8 lamps and electronic ballasts</v>
          </cell>
          <cell r="C299">
            <v>62</v>
          </cell>
          <cell r="D299">
            <v>4</v>
          </cell>
          <cell r="E299" t="str">
            <v>F17T8</v>
          </cell>
          <cell r="F299">
            <v>3</v>
          </cell>
          <cell r="G299">
            <v>1</v>
          </cell>
          <cell r="H299" t="str">
            <v>4L</v>
          </cell>
          <cell r="I299">
            <v>17.649999999999999</v>
          </cell>
          <cell r="L299" t="str">
            <v>ok</v>
          </cell>
          <cell r="O299">
            <v>29.65</v>
          </cell>
          <cell r="P299">
            <v>20.299999999999997</v>
          </cell>
          <cell r="Q299">
            <v>14.5</v>
          </cell>
        </row>
        <row r="300">
          <cell r="A300" t="str">
            <v>4L2' T8/EL KIT</v>
          </cell>
          <cell r="B300" t="str">
            <v>4-2' T8 lamps and electronic ballasts with U-lamp conversion hardware</v>
          </cell>
          <cell r="C300">
            <v>62</v>
          </cell>
          <cell r="D300">
            <v>4</v>
          </cell>
          <cell r="E300" t="str">
            <v>F17T8</v>
          </cell>
          <cell r="F300">
            <v>3</v>
          </cell>
          <cell r="G300">
            <v>1</v>
          </cell>
          <cell r="H300" t="str">
            <v>4L</v>
          </cell>
          <cell r="I300">
            <v>17.649999999999999</v>
          </cell>
          <cell r="J300">
            <v>15</v>
          </cell>
          <cell r="K300" t="str">
            <v xml:space="preserve">adder for socket bar </v>
          </cell>
          <cell r="L300" t="str">
            <v>ok</v>
          </cell>
          <cell r="O300">
            <v>45.4</v>
          </cell>
          <cell r="P300">
            <v>28</v>
          </cell>
          <cell r="Q300">
            <v>20</v>
          </cell>
        </row>
        <row r="301">
          <cell r="A301" t="str">
            <v>4L2' T8/EL-LO</v>
          </cell>
          <cell r="B301" t="str">
            <v>4-2' T8 lamps and low-power electronic ballasts</v>
          </cell>
          <cell r="C301">
            <v>58</v>
          </cell>
          <cell r="D301">
            <v>4</v>
          </cell>
          <cell r="E301" t="str">
            <v>F17T8</v>
          </cell>
          <cell r="F301">
            <v>3</v>
          </cell>
          <cell r="G301">
            <v>1</v>
          </cell>
          <cell r="H301" t="str">
            <v>4L-LO</v>
          </cell>
          <cell r="I301">
            <v>18.649999999999999</v>
          </cell>
          <cell r="L301" t="str">
            <v>ok</v>
          </cell>
          <cell r="O301">
            <v>30.65</v>
          </cell>
          <cell r="P301">
            <v>20.299999999999997</v>
          </cell>
          <cell r="Q301">
            <v>14.5</v>
          </cell>
        </row>
        <row r="302">
          <cell r="A302" t="str">
            <v>4L3' E/S</v>
          </cell>
          <cell r="B302" t="str">
            <v>4-3' energy-efficient lamps and standard ballasts</v>
          </cell>
          <cell r="C302">
            <v>146</v>
          </cell>
          <cell r="F302">
            <v>0</v>
          </cell>
          <cell r="I302">
            <v>0</v>
          </cell>
          <cell r="L302" t="str">
            <v>ok</v>
          </cell>
          <cell r="O302">
            <v>0</v>
          </cell>
          <cell r="P302">
            <v>0</v>
          </cell>
        </row>
        <row r="303">
          <cell r="A303" t="str">
            <v>4L3' S/S</v>
          </cell>
          <cell r="B303" t="str">
            <v>4-3' standard lamp and standard ballasts</v>
          </cell>
          <cell r="C303">
            <v>160</v>
          </cell>
          <cell r="F303">
            <v>0</v>
          </cell>
          <cell r="I303">
            <v>0</v>
          </cell>
          <cell r="L303" t="str">
            <v>ok</v>
          </cell>
          <cell r="O303">
            <v>0</v>
          </cell>
          <cell r="P303">
            <v>0</v>
          </cell>
        </row>
        <row r="304">
          <cell r="A304" t="str">
            <v>4L3' T8/EL TW</v>
          </cell>
          <cell r="B304" t="str">
            <v>4-3' T8 lamps and electronic ballasts tandem wired</v>
          </cell>
          <cell r="C304">
            <v>90</v>
          </cell>
          <cell r="D304">
            <v>4</v>
          </cell>
          <cell r="E304" t="str">
            <v>F25T8</v>
          </cell>
          <cell r="F304">
            <v>3</v>
          </cell>
          <cell r="G304">
            <v>1</v>
          </cell>
          <cell r="H304" t="str">
            <v>4l</v>
          </cell>
          <cell r="I304">
            <v>17.649999999999999</v>
          </cell>
          <cell r="J304">
            <v>3</v>
          </cell>
          <cell r="K304" t="str">
            <v>chase nipple</v>
          </cell>
          <cell r="L304" t="str">
            <v>ok</v>
          </cell>
          <cell r="O304">
            <v>32.799999999999997</v>
          </cell>
          <cell r="P304">
            <v>32.549999999999997</v>
          </cell>
          <cell r="Q304">
            <v>23.25</v>
          </cell>
        </row>
        <row r="305">
          <cell r="A305" t="str">
            <v>4L3' T8/EL-LO</v>
          </cell>
          <cell r="B305" t="str">
            <v>4-3' T8 lamps and low-power electronic ballasts</v>
          </cell>
          <cell r="C305">
            <v>85</v>
          </cell>
          <cell r="D305">
            <v>4</v>
          </cell>
          <cell r="E305" t="str">
            <v>F25T8</v>
          </cell>
          <cell r="F305">
            <v>3</v>
          </cell>
          <cell r="G305">
            <v>1</v>
          </cell>
          <cell r="H305" t="str">
            <v>4L-LO</v>
          </cell>
          <cell r="I305">
            <v>18.649999999999999</v>
          </cell>
          <cell r="L305" t="str">
            <v>ok</v>
          </cell>
          <cell r="O305">
            <v>30.65</v>
          </cell>
          <cell r="P305">
            <v>20.299999999999997</v>
          </cell>
          <cell r="Q305">
            <v>14.5</v>
          </cell>
        </row>
        <row r="306">
          <cell r="A306" t="str">
            <v>4L3' T8/EL-LO TW</v>
          </cell>
          <cell r="B306" t="str">
            <v>4-3' T8 lamps and low-power electronic ballasts tandem wired</v>
          </cell>
          <cell r="C306">
            <v>85</v>
          </cell>
          <cell r="D306">
            <v>4</v>
          </cell>
          <cell r="E306" t="str">
            <v>F25T8</v>
          </cell>
          <cell r="F306">
            <v>3</v>
          </cell>
          <cell r="G306">
            <v>1</v>
          </cell>
          <cell r="H306" t="str">
            <v>4l-lo</v>
          </cell>
          <cell r="I306">
            <v>18.649999999999999</v>
          </cell>
          <cell r="J306">
            <v>3</v>
          </cell>
          <cell r="K306" t="str">
            <v>chase nipple</v>
          </cell>
          <cell r="L306" t="str">
            <v>ok</v>
          </cell>
          <cell r="O306">
            <v>33.799999999999997</v>
          </cell>
          <cell r="P306">
            <v>32.549999999999997</v>
          </cell>
          <cell r="Q306">
            <v>23.25</v>
          </cell>
        </row>
        <row r="307">
          <cell r="A307" t="str">
            <v>4L4' E/E</v>
          </cell>
          <cell r="B307" t="str">
            <v>4-4' energy-efficient lamps and energy-efficient ballasts</v>
          </cell>
          <cell r="C307">
            <v>146</v>
          </cell>
          <cell r="F307">
            <v>0</v>
          </cell>
          <cell r="I307">
            <v>0</v>
          </cell>
          <cell r="L307" t="str">
            <v>ok</v>
          </cell>
          <cell r="O307">
            <v>0</v>
          </cell>
          <cell r="P307">
            <v>0</v>
          </cell>
        </row>
        <row r="308">
          <cell r="A308" t="str">
            <v>4L4' E/EL</v>
          </cell>
          <cell r="B308" t="str">
            <v>4-4' energy-efficient lamps and electronic ballasts</v>
          </cell>
          <cell r="C308">
            <v>120</v>
          </cell>
          <cell r="F308">
            <v>0</v>
          </cell>
          <cell r="I308">
            <v>0</v>
          </cell>
          <cell r="L308" t="str">
            <v>ok</v>
          </cell>
          <cell r="O308">
            <v>0</v>
          </cell>
          <cell r="P308">
            <v>0</v>
          </cell>
          <cell r="Q308">
            <v>0</v>
          </cell>
        </row>
        <row r="309">
          <cell r="A309" t="str">
            <v>4L4' E/S</v>
          </cell>
          <cell r="B309" t="str">
            <v>4-4' energy-efficient lamps and standard ballasts</v>
          </cell>
          <cell r="C309">
            <v>160</v>
          </cell>
          <cell r="F309">
            <v>0</v>
          </cell>
          <cell r="I309">
            <v>0</v>
          </cell>
          <cell r="L309" t="str">
            <v>ok</v>
          </cell>
          <cell r="O309">
            <v>0</v>
          </cell>
          <cell r="P309">
            <v>0</v>
          </cell>
          <cell r="Q309">
            <v>0</v>
          </cell>
        </row>
        <row r="310">
          <cell r="A310" t="str">
            <v>4L4' S/E</v>
          </cell>
          <cell r="B310" t="str">
            <v>4-4' standard lamps and energy-efficient ballasts</v>
          </cell>
          <cell r="C310">
            <v>172</v>
          </cell>
          <cell r="F310">
            <v>0</v>
          </cell>
          <cell r="I310">
            <v>0</v>
          </cell>
          <cell r="L310" t="str">
            <v>ok</v>
          </cell>
          <cell r="O310">
            <v>0</v>
          </cell>
          <cell r="P310">
            <v>0</v>
          </cell>
          <cell r="Q310">
            <v>0</v>
          </cell>
        </row>
        <row r="311">
          <cell r="A311" t="str">
            <v>4L4' S/S</v>
          </cell>
          <cell r="B311" t="str">
            <v>4-4' standard lamps and standard ballasts</v>
          </cell>
          <cell r="C311">
            <v>188</v>
          </cell>
          <cell r="F311">
            <v>0</v>
          </cell>
          <cell r="I311">
            <v>0</v>
          </cell>
          <cell r="L311" t="str">
            <v>ok</v>
          </cell>
          <cell r="O311">
            <v>0</v>
          </cell>
          <cell r="P311">
            <v>0</v>
          </cell>
          <cell r="Q311">
            <v>0</v>
          </cell>
        </row>
        <row r="312">
          <cell r="A312" t="str">
            <v>4L4' T8/E</v>
          </cell>
          <cell r="B312" t="str">
            <v>4-4' T8 lamps and energy-efficient ballasts</v>
          </cell>
          <cell r="C312">
            <v>144</v>
          </cell>
          <cell r="F312">
            <v>0</v>
          </cell>
          <cell r="I312">
            <v>0</v>
          </cell>
          <cell r="L312" t="str">
            <v>ok</v>
          </cell>
          <cell r="O312">
            <v>0</v>
          </cell>
          <cell r="P312">
            <v>0</v>
          </cell>
        </row>
        <row r="313">
          <cell r="A313" t="str">
            <v>4L4' T8/EL</v>
          </cell>
          <cell r="B313" t="str">
            <v>4-4' T8 lamps and electronic ballasts</v>
          </cell>
          <cell r="C313">
            <v>110</v>
          </cell>
          <cell r="D313">
            <v>4</v>
          </cell>
          <cell r="E313" t="str">
            <v>F32T8</v>
          </cell>
          <cell r="F313">
            <v>2.1</v>
          </cell>
          <cell r="G313">
            <v>1</v>
          </cell>
          <cell r="H313" t="str">
            <v>4F32T8</v>
          </cell>
          <cell r="I313">
            <v>17.649999999999999</v>
          </cell>
          <cell r="L313" t="str">
            <v>ok</v>
          </cell>
          <cell r="O313">
            <v>26.049999999999997</v>
          </cell>
          <cell r="P313">
            <v>20.299999999999997</v>
          </cell>
          <cell r="Q313">
            <v>14.5</v>
          </cell>
        </row>
        <row r="314">
          <cell r="A314" t="str">
            <v>4L4' T8/EL ML</v>
          </cell>
          <cell r="B314" t="str">
            <v>4-4' T8 lamps and electronic ballasts, keep multilevel switching</v>
          </cell>
          <cell r="C314">
            <v>122</v>
          </cell>
          <cell r="D314">
            <v>4</v>
          </cell>
          <cell r="E314" t="str">
            <v>F32T8</v>
          </cell>
          <cell r="F314">
            <v>2.1</v>
          </cell>
          <cell r="G314">
            <v>2</v>
          </cell>
          <cell r="H314" t="str">
            <v>2L</v>
          </cell>
          <cell r="I314">
            <v>14.5</v>
          </cell>
          <cell r="L314" t="str">
            <v>ok</v>
          </cell>
          <cell r="O314">
            <v>37.4</v>
          </cell>
          <cell r="P314">
            <v>30.799999999999997</v>
          </cell>
          <cell r="Q314">
            <v>22</v>
          </cell>
        </row>
        <row r="315">
          <cell r="A315" t="str">
            <v>4L4' T8/EL SR18</v>
          </cell>
          <cell r="B315" t="str">
            <v>4-4' T8 lamps, electronic ballasts, and specular reflectors</v>
          </cell>
          <cell r="C315">
            <v>110</v>
          </cell>
          <cell r="D315">
            <v>4</v>
          </cell>
          <cell r="E315" t="str">
            <v>F32T8</v>
          </cell>
          <cell r="F315">
            <v>2.1</v>
          </cell>
          <cell r="G315">
            <v>1</v>
          </cell>
          <cell r="H315" t="str">
            <v>4F32T8</v>
          </cell>
          <cell r="I315">
            <v>17.649999999999999</v>
          </cell>
          <cell r="J315">
            <v>18</v>
          </cell>
          <cell r="K315" t="str">
            <v>specular reflector</v>
          </cell>
          <cell r="L315" t="str">
            <v>ok</v>
          </cell>
          <cell r="O315">
            <v>44.949999999999996</v>
          </cell>
          <cell r="P315">
            <v>34.299999999999997</v>
          </cell>
          <cell r="Q315">
            <v>24.5</v>
          </cell>
        </row>
        <row r="316">
          <cell r="A316" t="str">
            <v>4L4' T8/EL TW</v>
          </cell>
          <cell r="B316" t="str">
            <v>4-4' tandem-wired T8 lamps and electronic ballasts</v>
          </cell>
          <cell r="C316">
            <v>110</v>
          </cell>
          <cell r="D316">
            <v>4</v>
          </cell>
          <cell r="E316" t="str">
            <v>F32T8</v>
          </cell>
          <cell r="F316">
            <v>2.1</v>
          </cell>
          <cell r="G316">
            <v>1</v>
          </cell>
          <cell r="H316" t="str">
            <v>4F32T8</v>
          </cell>
          <cell r="I316">
            <v>17.649999999999999</v>
          </cell>
          <cell r="L316" t="str">
            <v>ok</v>
          </cell>
          <cell r="O316">
            <v>26.049999999999997</v>
          </cell>
          <cell r="P316">
            <v>32.549999999999997</v>
          </cell>
          <cell r="Q316">
            <v>23.25</v>
          </cell>
        </row>
        <row r="317">
          <cell r="A317" t="str">
            <v>4L4' T8/EL/B</v>
          </cell>
          <cell r="B317" t="str">
            <v>4-4' T8 lamps and electronic ballasts, center lamps on battery</v>
          </cell>
          <cell r="C317">
            <v>122</v>
          </cell>
          <cell r="D317">
            <v>4</v>
          </cell>
          <cell r="E317" t="str">
            <v>F32T8</v>
          </cell>
          <cell r="F317">
            <v>2.1</v>
          </cell>
          <cell r="G317">
            <v>2</v>
          </cell>
          <cell r="H317" t="str">
            <v>2L</v>
          </cell>
          <cell r="I317">
            <v>14.5</v>
          </cell>
          <cell r="L317" t="str">
            <v>ok</v>
          </cell>
          <cell r="O317">
            <v>37.4</v>
          </cell>
          <cell r="P317">
            <v>30.799999999999997</v>
          </cell>
          <cell r="Q317">
            <v>22</v>
          </cell>
        </row>
        <row r="318">
          <cell r="A318" t="str">
            <v>4L4' T8/EL-HI</v>
          </cell>
          <cell r="B318" t="str">
            <v>4-4' T8 lamps and high-power electronic ballasts</v>
          </cell>
          <cell r="C318">
            <v>152</v>
          </cell>
          <cell r="D318">
            <v>4</v>
          </cell>
          <cell r="E318" t="str">
            <v>F32T8</v>
          </cell>
          <cell r="F318">
            <v>2.1</v>
          </cell>
          <cell r="G318">
            <v>2</v>
          </cell>
          <cell r="H318" t="str">
            <v>2L-hi</v>
          </cell>
          <cell r="I318">
            <v>23.75</v>
          </cell>
          <cell r="L318" t="str">
            <v>ok</v>
          </cell>
          <cell r="O318">
            <v>55.9</v>
          </cell>
          <cell r="P318">
            <v>25.2</v>
          </cell>
          <cell r="Q318">
            <v>18</v>
          </cell>
        </row>
        <row r="319">
          <cell r="A319" t="str">
            <v>4L4' T8/EL-HI TW</v>
          </cell>
          <cell r="B319" t="str">
            <v>4-4' tandem-wired T8 lamps and high-power electronic ballasts</v>
          </cell>
          <cell r="C319">
            <v>152</v>
          </cell>
          <cell r="D319">
            <v>4</v>
          </cell>
          <cell r="E319" t="str">
            <v>F32T8</v>
          </cell>
          <cell r="F319">
            <v>2.1</v>
          </cell>
          <cell r="G319">
            <v>2</v>
          </cell>
          <cell r="H319" t="str">
            <v>2L-hi</v>
          </cell>
          <cell r="I319">
            <v>23.75</v>
          </cell>
          <cell r="L319" t="str">
            <v>ok</v>
          </cell>
          <cell r="O319">
            <v>55.9</v>
          </cell>
          <cell r="P319">
            <v>39.97</v>
          </cell>
          <cell r="Q319">
            <v>28.55</v>
          </cell>
        </row>
        <row r="320">
          <cell r="A320" t="str">
            <v>4L4' T8/EL-LO</v>
          </cell>
          <cell r="B320" t="str">
            <v>4-4' T8 lamps and low-power electronic ballasts</v>
          </cell>
          <cell r="C320">
            <v>99</v>
          </cell>
          <cell r="D320">
            <v>4</v>
          </cell>
          <cell r="E320" t="str">
            <v>F32T8</v>
          </cell>
          <cell r="F320">
            <v>2.1</v>
          </cell>
          <cell r="G320">
            <v>1</v>
          </cell>
          <cell r="H320" t="str">
            <v>4L-LO</v>
          </cell>
          <cell r="I320">
            <v>18.649999999999999</v>
          </cell>
          <cell r="L320" t="str">
            <v>ok</v>
          </cell>
          <cell r="O320">
            <v>27.049999999999997</v>
          </cell>
          <cell r="P320">
            <v>20.299999999999997</v>
          </cell>
          <cell r="Q320">
            <v>14.5</v>
          </cell>
        </row>
        <row r="321">
          <cell r="A321" t="str">
            <v>4L4' T8/EL-LO ML</v>
          </cell>
          <cell r="B321" t="str">
            <v>4-4' T8 lamps and low-power electronic ballasts, keep multilevel switching</v>
          </cell>
          <cell r="C321">
            <v>110</v>
          </cell>
          <cell r="D321">
            <v>4</v>
          </cell>
          <cell r="E321" t="str">
            <v>F32T8</v>
          </cell>
          <cell r="F321">
            <v>2.1</v>
          </cell>
          <cell r="G321">
            <v>2</v>
          </cell>
          <cell r="H321" t="str">
            <v>2L-LO</v>
          </cell>
          <cell r="I321">
            <v>15.5</v>
          </cell>
          <cell r="L321" t="str">
            <v>ok</v>
          </cell>
          <cell r="O321">
            <v>39.4</v>
          </cell>
          <cell r="P321">
            <v>30.799999999999997</v>
          </cell>
          <cell r="Q321">
            <v>22</v>
          </cell>
        </row>
        <row r="322">
          <cell r="A322" t="str">
            <v>4L4' T8/EL-LO TW</v>
          </cell>
          <cell r="B322" t="str">
            <v>4-4' tandem-wired T8 lamps and low-power electronic ballasts</v>
          </cell>
          <cell r="C322">
            <v>99</v>
          </cell>
          <cell r="D322">
            <v>4</v>
          </cell>
          <cell r="E322" t="str">
            <v>F32T8</v>
          </cell>
          <cell r="F322">
            <v>2.1</v>
          </cell>
          <cell r="G322">
            <v>1</v>
          </cell>
          <cell r="H322" t="str">
            <v>4F32T8LO</v>
          </cell>
          <cell r="I322">
            <v>18.649999999999999</v>
          </cell>
          <cell r="L322" t="str">
            <v>ok</v>
          </cell>
          <cell r="O322">
            <v>27.049999999999997</v>
          </cell>
          <cell r="P322">
            <v>32.549999999999997</v>
          </cell>
          <cell r="Q322">
            <v>23.25</v>
          </cell>
        </row>
        <row r="323">
          <cell r="A323" t="str">
            <v>4L40W INC</v>
          </cell>
          <cell r="B323" t="str">
            <v>4-40 Watt incandescent lamps</v>
          </cell>
          <cell r="C323">
            <v>160</v>
          </cell>
          <cell r="F323">
            <v>0</v>
          </cell>
          <cell r="I323">
            <v>0</v>
          </cell>
          <cell r="L323" t="str">
            <v>ok</v>
          </cell>
          <cell r="O323">
            <v>0</v>
          </cell>
          <cell r="P323">
            <v>0</v>
          </cell>
          <cell r="Q323">
            <v>0</v>
          </cell>
        </row>
        <row r="324">
          <cell r="A324" t="str">
            <v>4L4'HO E/S</v>
          </cell>
          <cell r="B324" t="str">
            <v>4-4' energy-efficient high-output lamps and standard ballasts</v>
          </cell>
          <cell r="C324">
            <v>270</v>
          </cell>
          <cell r="F324">
            <v>0</v>
          </cell>
          <cell r="I324">
            <v>0</v>
          </cell>
          <cell r="L324" t="str">
            <v>ok</v>
          </cell>
          <cell r="O324">
            <v>0</v>
          </cell>
          <cell r="P324">
            <v>0</v>
          </cell>
        </row>
        <row r="325">
          <cell r="A325" t="str">
            <v>4L4'HO S/S</v>
          </cell>
          <cell r="B325" t="str">
            <v>4-4' high-output lamps and standard ballasts</v>
          </cell>
          <cell r="C325">
            <v>290</v>
          </cell>
          <cell r="F325">
            <v>0</v>
          </cell>
          <cell r="I325">
            <v>0</v>
          </cell>
          <cell r="L325" t="str">
            <v>ok</v>
          </cell>
          <cell r="O325">
            <v>0</v>
          </cell>
          <cell r="P325">
            <v>0</v>
          </cell>
        </row>
        <row r="326">
          <cell r="A326" t="str">
            <v>4L4'HO T8/EL</v>
          </cell>
          <cell r="B326" t="str">
            <v>4-4' T8 high-output lamps and electronic ballasts</v>
          </cell>
          <cell r="C326">
            <v>198</v>
          </cell>
          <cell r="D326">
            <v>4</v>
          </cell>
          <cell r="E326" t="str">
            <v>F48T8HO</v>
          </cell>
          <cell r="F326">
            <v>9</v>
          </cell>
          <cell r="G326">
            <v>2</v>
          </cell>
          <cell r="H326" t="str">
            <v>2L-8'T8HO</v>
          </cell>
          <cell r="I326">
            <v>48</v>
          </cell>
          <cell r="L326" t="str">
            <v>ok</v>
          </cell>
          <cell r="O326">
            <v>132</v>
          </cell>
          <cell r="P326">
            <v>25.2</v>
          </cell>
          <cell r="Q326">
            <v>18</v>
          </cell>
        </row>
        <row r="327">
          <cell r="A327" t="str">
            <v>4L4'HO T8/EL TW</v>
          </cell>
          <cell r="B327" t="str">
            <v>4-4' T8 high-output lamps and tandem-wired electronic ballasts</v>
          </cell>
          <cell r="C327">
            <v>198</v>
          </cell>
          <cell r="D327">
            <v>4</v>
          </cell>
          <cell r="E327" t="str">
            <v>F48T8HO</v>
          </cell>
          <cell r="F327">
            <v>9</v>
          </cell>
          <cell r="G327">
            <v>2</v>
          </cell>
          <cell r="H327" t="str">
            <v>2L-8'T8HO</v>
          </cell>
          <cell r="I327">
            <v>48</v>
          </cell>
          <cell r="L327" t="str">
            <v>ok</v>
          </cell>
          <cell r="O327">
            <v>132</v>
          </cell>
          <cell r="P327">
            <v>32.549999999999997</v>
          </cell>
          <cell r="Q327">
            <v>23.25</v>
          </cell>
        </row>
        <row r="328">
          <cell r="A328" t="str">
            <v>4L5W INC</v>
          </cell>
          <cell r="B328" t="str">
            <v>4-5 Watt incandescent lamps</v>
          </cell>
          <cell r="C328">
            <v>20</v>
          </cell>
          <cell r="F328">
            <v>0</v>
          </cell>
          <cell r="I328">
            <v>0</v>
          </cell>
          <cell r="L328" t="str">
            <v>ok</v>
          </cell>
          <cell r="O328">
            <v>0</v>
          </cell>
          <cell r="P328">
            <v>0</v>
          </cell>
          <cell r="Q328">
            <v>0</v>
          </cell>
        </row>
        <row r="329">
          <cell r="A329" t="str">
            <v>4L60W INC</v>
          </cell>
          <cell r="B329" t="str">
            <v>4-60 Watt incandescent lamps</v>
          </cell>
          <cell r="C329">
            <v>240</v>
          </cell>
          <cell r="F329">
            <v>0</v>
          </cell>
          <cell r="I329">
            <v>0</v>
          </cell>
          <cell r="L329" t="str">
            <v>ok</v>
          </cell>
          <cell r="O329">
            <v>0</v>
          </cell>
          <cell r="P329">
            <v>0</v>
          </cell>
          <cell r="Q329">
            <v>0</v>
          </cell>
        </row>
        <row r="330">
          <cell r="A330" t="str">
            <v>4L75W INC</v>
          </cell>
          <cell r="B330" t="str">
            <v>4-75 Watt incandescent lamps</v>
          </cell>
          <cell r="C330">
            <v>300</v>
          </cell>
          <cell r="F330">
            <v>0</v>
          </cell>
          <cell r="I330">
            <v>0</v>
          </cell>
          <cell r="L330" t="str">
            <v>ok</v>
          </cell>
          <cell r="O330">
            <v>0</v>
          </cell>
          <cell r="P330">
            <v>0</v>
          </cell>
          <cell r="Q330">
            <v>0</v>
          </cell>
        </row>
        <row r="331">
          <cell r="A331" t="str">
            <v>4L8' E/S</v>
          </cell>
          <cell r="B331" t="str">
            <v>4-8' energy-efficient lamps and standard ballasts</v>
          </cell>
          <cell r="C331">
            <v>276</v>
          </cell>
          <cell r="F331">
            <v>0</v>
          </cell>
          <cell r="I331">
            <v>0</v>
          </cell>
          <cell r="L331" t="str">
            <v>ok</v>
          </cell>
          <cell r="O331">
            <v>0</v>
          </cell>
          <cell r="P331">
            <v>0</v>
          </cell>
          <cell r="Q331">
            <v>0</v>
          </cell>
        </row>
        <row r="332">
          <cell r="A332" t="str">
            <v>4L8' S/S</v>
          </cell>
          <cell r="B332" t="str">
            <v>4-8' standard lamps and standard ballasts</v>
          </cell>
          <cell r="C332">
            <v>346</v>
          </cell>
          <cell r="F332">
            <v>0</v>
          </cell>
          <cell r="I332">
            <v>0</v>
          </cell>
          <cell r="L332" t="str">
            <v>ok</v>
          </cell>
          <cell r="O332">
            <v>0</v>
          </cell>
          <cell r="P332">
            <v>0</v>
          </cell>
          <cell r="Q332">
            <v>0</v>
          </cell>
        </row>
        <row r="333">
          <cell r="A333" t="str">
            <v>500W QUARTZ</v>
          </cell>
          <cell r="B333" t="str">
            <v>1-500 Watt halogen lamp</v>
          </cell>
          <cell r="C333">
            <v>500</v>
          </cell>
          <cell r="F333">
            <v>0</v>
          </cell>
          <cell r="I333">
            <v>0</v>
          </cell>
          <cell r="L333" t="str">
            <v>ok</v>
          </cell>
          <cell r="O333">
            <v>0</v>
          </cell>
          <cell r="P333">
            <v>0</v>
          </cell>
        </row>
        <row r="334">
          <cell r="A334" t="str">
            <v>50W HALOGEN PAR</v>
          </cell>
          <cell r="B334" t="str">
            <v>1-50W Halogen reflector lamp</v>
          </cell>
          <cell r="C334">
            <v>50</v>
          </cell>
          <cell r="D334">
            <v>1</v>
          </cell>
          <cell r="E334" t="str">
            <v>90W HALO PAR</v>
          </cell>
          <cell r="F334">
            <v>15</v>
          </cell>
          <cell r="I334">
            <v>0</v>
          </cell>
          <cell r="L334" t="str">
            <v>ok</v>
          </cell>
          <cell r="O334">
            <v>15</v>
          </cell>
          <cell r="P334">
            <v>6.3</v>
          </cell>
          <cell r="Q334">
            <v>4.5</v>
          </cell>
        </row>
        <row r="335">
          <cell r="A335" t="str">
            <v>5L40W INC</v>
          </cell>
          <cell r="B335" t="str">
            <v>5-40 Watt incandescent lamps</v>
          </cell>
          <cell r="C335">
            <v>200</v>
          </cell>
          <cell r="F335">
            <v>0</v>
          </cell>
          <cell r="I335">
            <v>0</v>
          </cell>
          <cell r="L335" t="str">
            <v>ok</v>
          </cell>
          <cell r="O335">
            <v>0</v>
          </cell>
          <cell r="P335">
            <v>0</v>
          </cell>
          <cell r="Q335">
            <v>0</v>
          </cell>
        </row>
        <row r="336">
          <cell r="A336" t="str">
            <v>6L2' S/S</v>
          </cell>
          <cell r="B336" t="str">
            <v>6-2' standard lamps and standard ballasts</v>
          </cell>
          <cell r="C336">
            <v>168</v>
          </cell>
          <cell r="F336">
            <v>0</v>
          </cell>
          <cell r="I336">
            <v>0</v>
          </cell>
          <cell r="L336" t="str">
            <v>ok</v>
          </cell>
          <cell r="O336">
            <v>0</v>
          </cell>
          <cell r="P336">
            <v>0</v>
          </cell>
        </row>
        <row r="337">
          <cell r="A337" t="str">
            <v>6L2' T8/EL</v>
          </cell>
          <cell r="B337" t="str">
            <v>6-2' T8 lamps and electronic ballasts</v>
          </cell>
          <cell r="C337">
            <v>96</v>
          </cell>
          <cell r="D337">
            <v>6</v>
          </cell>
          <cell r="E337" t="str">
            <v>F17T8</v>
          </cell>
          <cell r="F337">
            <v>3</v>
          </cell>
          <cell r="G337">
            <v>1</v>
          </cell>
          <cell r="H337" t="str">
            <v>4L&amp;2L</v>
          </cell>
          <cell r="I337">
            <v>32.15</v>
          </cell>
          <cell r="L337" t="str">
            <v>ok</v>
          </cell>
          <cell r="O337">
            <v>50.15</v>
          </cell>
          <cell r="P337">
            <v>30.799999999999997</v>
          </cell>
          <cell r="Q337">
            <v>22</v>
          </cell>
        </row>
        <row r="338">
          <cell r="A338" t="str">
            <v>6L2' T8/EL-LO</v>
          </cell>
          <cell r="B338" t="str">
            <v>6-2' T8 lamps and low-power electronic ballasts</v>
          </cell>
          <cell r="C338">
            <v>83</v>
          </cell>
          <cell r="D338">
            <v>6</v>
          </cell>
          <cell r="E338" t="str">
            <v>F17T8</v>
          </cell>
          <cell r="F338">
            <v>3</v>
          </cell>
          <cell r="G338">
            <v>1</v>
          </cell>
          <cell r="H338" t="str">
            <v>4L&amp;2L LO</v>
          </cell>
          <cell r="I338">
            <v>34.15</v>
          </cell>
          <cell r="L338" t="str">
            <v>ok</v>
          </cell>
          <cell r="O338">
            <v>52.15</v>
          </cell>
          <cell r="P338">
            <v>30.799999999999997</v>
          </cell>
          <cell r="Q338">
            <v>22</v>
          </cell>
        </row>
        <row r="339">
          <cell r="A339" t="str">
            <v>6L4' E/E</v>
          </cell>
          <cell r="B339" t="str">
            <v>6-4' energy-efficient lamps and ballasts</v>
          </cell>
          <cell r="C339">
            <v>219</v>
          </cell>
          <cell r="F339">
            <v>0</v>
          </cell>
          <cell r="I339">
            <v>0</v>
          </cell>
          <cell r="L339" t="str">
            <v>ok</v>
          </cell>
          <cell r="O339">
            <v>0</v>
          </cell>
          <cell r="P339">
            <v>0</v>
          </cell>
        </row>
        <row r="340">
          <cell r="A340" t="str">
            <v>6L4' E/EL</v>
          </cell>
          <cell r="B340" t="str">
            <v>6-4' energy-efficient lamps and electronic ballasts</v>
          </cell>
          <cell r="C340">
            <v>180</v>
          </cell>
          <cell r="F340">
            <v>0</v>
          </cell>
          <cell r="I340">
            <v>0</v>
          </cell>
          <cell r="L340" t="str">
            <v>ok</v>
          </cell>
          <cell r="O340">
            <v>0</v>
          </cell>
          <cell r="P340">
            <v>0</v>
          </cell>
        </row>
        <row r="341">
          <cell r="A341" t="str">
            <v>6L4' E/S</v>
          </cell>
          <cell r="B341" t="str">
            <v>6-4' energy-efficient lamps and standard ballasts</v>
          </cell>
          <cell r="C341">
            <v>240</v>
          </cell>
          <cell r="F341">
            <v>0</v>
          </cell>
          <cell r="I341">
            <v>0</v>
          </cell>
          <cell r="L341" t="str">
            <v>ok</v>
          </cell>
          <cell r="O341">
            <v>0</v>
          </cell>
          <cell r="P341">
            <v>0</v>
          </cell>
        </row>
        <row r="342">
          <cell r="A342" t="str">
            <v>6L4' S/E</v>
          </cell>
          <cell r="B342" t="str">
            <v>6-4' lamps and ballasts</v>
          </cell>
          <cell r="C342">
            <v>258</v>
          </cell>
          <cell r="F342">
            <v>0</v>
          </cell>
          <cell r="I342">
            <v>0</v>
          </cell>
          <cell r="L342" t="str">
            <v>ok</v>
          </cell>
          <cell r="O342">
            <v>0</v>
          </cell>
          <cell r="P342">
            <v>0</v>
          </cell>
        </row>
        <row r="343">
          <cell r="A343" t="str">
            <v>6L4' S/S</v>
          </cell>
          <cell r="B343" t="str">
            <v>6-4' standard lamps and standard ballasts</v>
          </cell>
          <cell r="C343">
            <v>282</v>
          </cell>
          <cell r="F343">
            <v>0</v>
          </cell>
          <cell r="I343">
            <v>0</v>
          </cell>
          <cell r="L343" t="str">
            <v>ok</v>
          </cell>
          <cell r="O343">
            <v>0</v>
          </cell>
          <cell r="P343">
            <v>0</v>
          </cell>
          <cell r="Q343">
            <v>0</v>
          </cell>
        </row>
        <row r="344">
          <cell r="A344" t="str">
            <v>6L4' T8/E</v>
          </cell>
          <cell r="B344" t="str">
            <v>6-4' T8 lamps and energy-efficient ballasts</v>
          </cell>
          <cell r="C344">
            <v>220</v>
          </cell>
          <cell r="F344">
            <v>0</v>
          </cell>
          <cell r="I344">
            <v>0</v>
          </cell>
          <cell r="L344" t="str">
            <v>ok</v>
          </cell>
          <cell r="O344">
            <v>0</v>
          </cell>
          <cell r="P344">
            <v>0</v>
          </cell>
          <cell r="Q344">
            <v>0</v>
          </cell>
        </row>
        <row r="345">
          <cell r="A345" t="str">
            <v>6L4' T8/E ML</v>
          </cell>
          <cell r="B345" t="str">
            <v>6-4' T8 lamps and multi-level energy-efficient ballasts</v>
          </cell>
          <cell r="C345">
            <v>220</v>
          </cell>
          <cell r="F345">
            <v>0</v>
          </cell>
          <cell r="I345">
            <v>0</v>
          </cell>
          <cell r="L345" t="str">
            <v>ok</v>
          </cell>
          <cell r="O345">
            <v>0</v>
          </cell>
          <cell r="P345">
            <v>0</v>
          </cell>
          <cell r="Q345">
            <v>0</v>
          </cell>
        </row>
        <row r="346">
          <cell r="A346" t="str">
            <v>6L4' T8/EL</v>
          </cell>
          <cell r="B346" t="str">
            <v>6-4' T8 lamps and electronic ballasts</v>
          </cell>
          <cell r="C346">
            <v>171</v>
          </cell>
          <cell r="D346">
            <v>6</v>
          </cell>
          <cell r="E346" t="str">
            <v>F32T8</v>
          </cell>
          <cell r="F346">
            <v>2.1</v>
          </cell>
          <cell r="G346">
            <v>1</v>
          </cell>
          <cell r="H346" t="str">
            <v>4L&amp;2L</v>
          </cell>
          <cell r="I346">
            <v>32.15</v>
          </cell>
          <cell r="L346" t="str">
            <v>ok</v>
          </cell>
          <cell r="O346">
            <v>44.75</v>
          </cell>
          <cell r="P346">
            <v>30.799999999999997</v>
          </cell>
          <cell r="Q346">
            <v>22</v>
          </cell>
        </row>
        <row r="347">
          <cell r="A347" t="str">
            <v>6L4' T8/EL TW</v>
          </cell>
          <cell r="B347" t="str">
            <v>6-4' tandem-wired T8 lamps and electronic ballasts</v>
          </cell>
          <cell r="C347">
            <v>171</v>
          </cell>
          <cell r="D347">
            <v>6</v>
          </cell>
          <cell r="E347" t="str">
            <v>F32T8</v>
          </cell>
          <cell r="F347">
            <v>2.1</v>
          </cell>
          <cell r="G347">
            <v>1</v>
          </cell>
          <cell r="H347" t="str">
            <v>4L&amp;2L</v>
          </cell>
          <cell r="I347">
            <v>32.15</v>
          </cell>
          <cell r="L347" t="str">
            <v>ok</v>
          </cell>
          <cell r="O347">
            <v>44.75</v>
          </cell>
          <cell r="P347">
            <v>48.859999999999992</v>
          </cell>
          <cell r="Q347">
            <v>34.9</v>
          </cell>
        </row>
        <row r="348">
          <cell r="A348" t="str">
            <v>6L4' T8/EL-LO</v>
          </cell>
          <cell r="B348" t="str">
            <v>6-4' T8 lamps and low-power electronic ballasts</v>
          </cell>
          <cell r="C348">
            <v>158</v>
          </cell>
          <cell r="D348">
            <v>6</v>
          </cell>
          <cell r="E348" t="str">
            <v>F32T8</v>
          </cell>
          <cell r="F348">
            <v>2.1</v>
          </cell>
          <cell r="G348">
            <v>1</v>
          </cell>
          <cell r="H348" t="str">
            <v>4L&amp;2L LO</v>
          </cell>
          <cell r="I348">
            <v>34.15</v>
          </cell>
          <cell r="L348" t="str">
            <v>ok</v>
          </cell>
          <cell r="O348">
            <v>46.75</v>
          </cell>
          <cell r="P348">
            <v>30.799999999999997</v>
          </cell>
          <cell r="Q348">
            <v>22</v>
          </cell>
        </row>
        <row r="349">
          <cell r="A349" t="str">
            <v>6L52W INC</v>
          </cell>
          <cell r="B349" t="str">
            <v>6-52  Watt incandescent lamps</v>
          </cell>
          <cell r="C349">
            <v>312</v>
          </cell>
          <cell r="F349">
            <v>0</v>
          </cell>
          <cell r="I349">
            <v>0</v>
          </cell>
          <cell r="L349" t="str">
            <v>ok</v>
          </cell>
          <cell r="O349">
            <v>0</v>
          </cell>
          <cell r="P349">
            <v>0</v>
          </cell>
          <cell r="Q349">
            <v>0</v>
          </cell>
        </row>
        <row r="350">
          <cell r="A350" t="str">
            <v>6L75W INC</v>
          </cell>
          <cell r="B350" t="str">
            <v>6-75 Watt incandescent lamps</v>
          </cell>
          <cell r="C350">
            <v>450</v>
          </cell>
          <cell r="F350">
            <v>0</v>
          </cell>
          <cell r="I350">
            <v>0</v>
          </cell>
          <cell r="L350" t="str">
            <v>ok</v>
          </cell>
          <cell r="O350">
            <v>0</v>
          </cell>
          <cell r="P350">
            <v>0</v>
          </cell>
          <cell r="Q350">
            <v>0</v>
          </cell>
        </row>
        <row r="351">
          <cell r="A351" t="str">
            <v>70W HPS</v>
          </cell>
          <cell r="B351" t="str">
            <v>1-70 Watt high-pressure sodium lamp</v>
          </cell>
          <cell r="C351">
            <v>92</v>
          </cell>
          <cell r="F351">
            <v>0</v>
          </cell>
          <cell r="I351">
            <v>0</v>
          </cell>
          <cell r="L351" t="str">
            <v>ok</v>
          </cell>
          <cell r="O351">
            <v>0</v>
          </cell>
          <cell r="P351">
            <v>0</v>
          </cell>
          <cell r="Q351">
            <v>0</v>
          </cell>
        </row>
        <row r="352">
          <cell r="A352" t="str">
            <v>70W MH</v>
          </cell>
          <cell r="B352" t="str">
            <v>1-70 Watt metal halide lamp</v>
          </cell>
          <cell r="C352">
            <v>95</v>
          </cell>
          <cell r="F352">
            <v>0</v>
          </cell>
          <cell r="I352">
            <v>0</v>
          </cell>
          <cell r="L352" t="str">
            <v>ok</v>
          </cell>
          <cell r="O352">
            <v>0</v>
          </cell>
          <cell r="P352">
            <v>0</v>
          </cell>
        </row>
        <row r="353">
          <cell r="A353" t="str">
            <v>75W HALOGEN</v>
          </cell>
          <cell r="B353" t="str">
            <v>1-75W Halogen lamp</v>
          </cell>
          <cell r="C353">
            <v>75</v>
          </cell>
          <cell r="D353">
            <v>1</v>
          </cell>
          <cell r="E353" t="str">
            <v>75W HALOGEN</v>
          </cell>
          <cell r="F353">
            <v>15</v>
          </cell>
          <cell r="I353">
            <v>0</v>
          </cell>
          <cell r="L353" t="str">
            <v>ok</v>
          </cell>
          <cell r="O353">
            <v>15</v>
          </cell>
          <cell r="P353">
            <v>6.3</v>
          </cell>
          <cell r="Q353">
            <v>4.5</v>
          </cell>
        </row>
        <row r="354">
          <cell r="A354" t="str">
            <v>75W HALOGEN PAR</v>
          </cell>
          <cell r="B354" t="str">
            <v>1-75W Halogen PAR lamp</v>
          </cell>
          <cell r="C354">
            <v>75</v>
          </cell>
          <cell r="D354">
            <v>1</v>
          </cell>
          <cell r="E354" t="str">
            <v>75W HALOGEN</v>
          </cell>
          <cell r="F354">
            <v>15</v>
          </cell>
          <cell r="I354">
            <v>0</v>
          </cell>
          <cell r="L354" t="str">
            <v>ok</v>
          </cell>
          <cell r="O354">
            <v>15</v>
          </cell>
          <cell r="P354">
            <v>6.3</v>
          </cell>
          <cell r="Q354">
            <v>4.5</v>
          </cell>
        </row>
        <row r="355">
          <cell r="A355" t="str">
            <v>75W MV</v>
          </cell>
          <cell r="B355" t="str">
            <v>1-75 Watt mercury vapor lamp</v>
          </cell>
          <cell r="C355">
            <v>95</v>
          </cell>
          <cell r="F355">
            <v>0</v>
          </cell>
          <cell r="I355">
            <v>0</v>
          </cell>
          <cell r="L355" t="str">
            <v>ok</v>
          </cell>
          <cell r="O355">
            <v>0</v>
          </cell>
          <cell r="P355">
            <v>0</v>
          </cell>
        </row>
        <row r="356">
          <cell r="A356" t="str">
            <v>75W QUARTZ FLOOD</v>
          </cell>
          <cell r="B356" t="str">
            <v>1-75W quartz flood lamp</v>
          </cell>
          <cell r="C356">
            <v>75</v>
          </cell>
          <cell r="D356">
            <v>1</v>
          </cell>
          <cell r="E356" t="str">
            <v>75W HALOGEN</v>
          </cell>
          <cell r="F356">
            <v>15</v>
          </cell>
          <cell r="I356">
            <v>0</v>
          </cell>
          <cell r="L356" t="str">
            <v>ok</v>
          </cell>
          <cell r="O356">
            <v>15</v>
          </cell>
          <cell r="P356">
            <v>6.3</v>
          </cell>
          <cell r="Q356">
            <v>4.5</v>
          </cell>
        </row>
        <row r="357">
          <cell r="A357" t="str">
            <v>7W CF HW</v>
          </cell>
          <cell r="B357" t="str">
            <v>7 Watt compact fluorescent hard-wired lamps</v>
          </cell>
          <cell r="C357">
            <v>10</v>
          </cell>
          <cell r="D357">
            <v>1</v>
          </cell>
          <cell r="E357" t="str">
            <v>13W CF</v>
          </cell>
          <cell r="F357">
            <v>7</v>
          </cell>
          <cell r="J357">
            <v>45</v>
          </cell>
          <cell r="K357" t="str">
            <v>estimate</v>
          </cell>
          <cell r="L357" t="str">
            <v>ok</v>
          </cell>
          <cell r="O357">
            <v>54.25</v>
          </cell>
          <cell r="P357">
            <v>56</v>
          </cell>
          <cell r="Q357">
            <v>40</v>
          </cell>
        </row>
        <row r="358">
          <cell r="A358" t="str">
            <v>7W CF SI</v>
          </cell>
          <cell r="B358" t="str">
            <v>7 Watt compact fluorescent screw-in lamps</v>
          </cell>
          <cell r="C358">
            <v>7</v>
          </cell>
          <cell r="D358">
            <v>1</v>
          </cell>
          <cell r="E358" t="str">
            <v>15W SLS</v>
          </cell>
          <cell r="F358">
            <v>14</v>
          </cell>
          <cell r="L358" t="str">
            <v>ok</v>
          </cell>
          <cell r="O358">
            <v>14</v>
          </cell>
          <cell r="P358">
            <v>6.3</v>
          </cell>
          <cell r="Q358">
            <v>4.5</v>
          </cell>
        </row>
        <row r="359">
          <cell r="A359" t="str">
            <v>8L20W INC</v>
          </cell>
          <cell r="B359" t="str">
            <v>8-20 Watt incandescent lamps</v>
          </cell>
          <cell r="C359">
            <v>160</v>
          </cell>
          <cell r="F359">
            <v>0</v>
          </cell>
          <cell r="I359">
            <v>0</v>
          </cell>
          <cell r="L359" t="str">
            <v>ok</v>
          </cell>
          <cell r="O359">
            <v>0</v>
          </cell>
          <cell r="P359">
            <v>0</v>
          </cell>
          <cell r="Q359">
            <v>0</v>
          </cell>
        </row>
        <row r="360">
          <cell r="A360" t="str">
            <v>8L4' E/E</v>
          </cell>
          <cell r="B360" t="str">
            <v>8-4' energy-efficient lamps and energy-efficient ballasts</v>
          </cell>
          <cell r="C360">
            <v>292</v>
          </cell>
          <cell r="F360">
            <v>0</v>
          </cell>
          <cell r="I360">
            <v>0</v>
          </cell>
          <cell r="L360" t="str">
            <v>ok</v>
          </cell>
          <cell r="O360">
            <v>0</v>
          </cell>
          <cell r="P360">
            <v>0</v>
          </cell>
        </row>
        <row r="361">
          <cell r="A361" t="str">
            <v>8L4' E/S</v>
          </cell>
          <cell r="B361" t="str">
            <v>8-4' energy-efficient lamps and standard ballasts</v>
          </cell>
          <cell r="C361">
            <v>320</v>
          </cell>
          <cell r="F361">
            <v>0</v>
          </cell>
          <cell r="I361">
            <v>0</v>
          </cell>
          <cell r="L361" t="str">
            <v>ok</v>
          </cell>
          <cell r="O361">
            <v>0</v>
          </cell>
          <cell r="P361">
            <v>0</v>
          </cell>
          <cell r="Q361">
            <v>0</v>
          </cell>
        </row>
        <row r="362">
          <cell r="A362" t="str">
            <v>8L4' S/S</v>
          </cell>
          <cell r="B362" t="str">
            <v>8-4' standard lamps and standard ballasts</v>
          </cell>
          <cell r="C362">
            <v>376</v>
          </cell>
          <cell r="F362">
            <v>0</v>
          </cell>
          <cell r="I362">
            <v>0</v>
          </cell>
          <cell r="L362" t="str">
            <v>ok</v>
          </cell>
          <cell r="O362">
            <v>0</v>
          </cell>
          <cell r="P362">
            <v>0</v>
          </cell>
          <cell r="Q362">
            <v>0</v>
          </cell>
        </row>
        <row r="363">
          <cell r="A363" t="str">
            <v>8L4' T8/E</v>
          </cell>
          <cell r="B363" t="str">
            <v>8-4' T8 lamps and energy-efficient ballasts</v>
          </cell>
          <cell r="C363">
            <v>288</v>
          </cell>
          <cell r="F363">
            <v>0</v>
          </cell>
          <cell r="I363">
            <v>0</v>
          </cell>
          <cell r="L363" t="str">
            <v>ok</v>
          </cell>
          <cell r="O363">
            <v>0</v>
          </cell>
          <cell r="P363">
            <v>0</v>
          </cell>
        </row>
        <row r="364">
          <cell r="A364" t="str">
            <v>8L4' T8/E &amp; 6L3' T8/E</v>
          </cell>
          <cell r="B364" t="str">
            <v>8-4' &amp; 6-3' T8 lamps and energy-efficient ballasts</v>
          </cell>
          <cell r="C364">
            <v>462</v>
          </cell>
          <cell r="F364">
            <v>0</v>
          </cell>
          <cell r="I364">
            <v>0</v>
          </cell>
          <cell r="L364" t="str">
            <v>ok</v>
          </cell>
          <cell r="O364">
            <v>0</v>
          </cell>
          <cell r="P364">
            <v>0</v>
          </cell>
        </row>
        <row r="365">
          <cell r="A365" t="str">
            <v>8L4' T8/EL</v>
          </cell>
          <cell r="B365" t="str">
            <v>8-4' T8 lamps and electronic ballasts</v>
          </cell>
          <cell r="C365">
            <v>220</v>
          </cell>
          <cell r="D365">
            <v>8</v>
          </cell>
          <cell r="E365" t="str">
            <v>F32T8</v>
          </cell>
          <cell r="F365">
            <v>2.1</v>
          </cell>
          <cell r="G365">
            <v>2</v>
          </cell>
          <cell r="H365" t="str">
            <v>4F32T8</v>
          </cell>
          <cell r="I365">
            <v>17.649999999999999</v>
          </cell>
          <cell r="L365" t="str">
            <v>ok</v>
          </cell>
          <cell r="O365">
            <v>52.099999999999994</v>
          </cell>
          <cell r="P365">
            <v>35</v>
          </cell>
          <cell r="Q365">
            <v>25</v>
          </cell>
        </row>
        <row r="366">
          <cell r="A366" t="str">
            <v>8L4' T8/EL TW</v>
          </cell>
          <cell r="B366" t="str">
            <v>8-4' tandem-wired T8 lamps and electronic ballasts</v>
          </cell>
          <cell r="C366">
            <v>220</v>
          </cell>
          <cell r="D366">
            <v>8</v>
          </cell>
          <cell r="E366" t="str">
            <v>F32T8</v>
          </cell>
          <cell r="F366">
            <v>2.2999999999999998</v>
          </cell>
          <cell r="G366">
            <v>2</v>
          </cell>
          <cell r="H366" t="str">
            <v>4F32T8</v>
          </cell>
          <cell r="I366">
            <v>21</v>
          </cell>
          <cell r="L366" t="str">
            <v>ok</v>
          </cell>
          <cell r="O366">
            <v>60.4</v>
          </cell>
          <cell r="P366">
            <v>56</v>
          </cell>
          <cell r="Q366">
            <v>40</v>
          </cell>
        </row>
        <row r="367">
          <cell r="A367" t="str">
            <v>8L4' T8/EL-LO</v>
          </cell>
          <cell r="B367" t="str">
            <v>8-4' T8 lamps and low-power electronic ballasts</v>
          </cell>
          <cell r="C367">
            <v>198</v>
          </cell>
          <cell r="D367">
            <v>8</v>
          </cell>
          <cell r="E367" t="str">
            <v>F32T8</v>
          </cell>
          <cell r="F367">
            <v>2.1</v>
          </cell>
          <cell r="G367">
            <v>2</v>
          </cell>
          <cell r="H367" t="str">
            <v>4F32T8LO</v>
          </cell>
          <cell r="I367">
            <v>18.649999999999999</v>
          </cell>
          <cell r="L367" t="str">
            <v>ok</v>
          </cell>
          <cell r="O367">
            <v>54.099999999999994</v>
          </cell>
          <cell r="P367">
            <v>35</v>
          </cell>
          <cell r="Q367">
            <v>25</v>
          </cell>
        </row>
        <row r="368">
          <cell r="A368" t="str">
            <v>8L40W INC</v>
          </cell>
          <cell r="B368" t="str">
            <v>8-40 Watt incandescent lamps</v>
          </cell>
          <cell r="C368">
            <v>320</v>
          </cell>
          <cell r="F368">
            <v>0</v>
          </cell>
          <cell r="I368">
            <v>0</v>
          </cell>
          <cell r="L368" t="str">
            <v>ok</v>
          </cell>
          <cell r="O368">
            <v>0</v>
          </cell>
          <cell r="P368">
            <v>0</v>
          </cell>
          <cell r="Q368">
            <v>0</v>
          </cell>
        </row>
        <row r="369">
          <cell r="A369" t="str">
            <v>8L75W INC</v>
          </cell>
          <cell r="B369" t="str">
            <v>8-75  Watt incandescent lamps</v>
          </cell>
          <cell r="C369">
            <v>600</v>
          </cell>
          <cell r="F369">
            <v>0</v>
          </cell>
          <cell r="I369">
            <v>0</v>
          </cell>
          <cell r="L369" t="str">
            <v>ok</v>
          </cell>
          <cell r="O369">
            <v>0</v>
          </cell>
          <cell r="P369">
            <v>0</v>
          </cell>
          <cell r="Q369">
            <v>0</v>
          </cell>
        </row>
        <row r="370">
          <cell r="A370" t="str">
            <v>8W CF</v>
          </cell>
          <cell r="B370" t="str">
            <v>8 Watt compact fluorescent lamps</v>
          </cell>
          <cell r="C370">
            <v>10</v>
          </cell>
          <cell r="F370">
            <v>0</v>
          </cell>
          <cell r="I370">
            <v>0</v>
          </cell>
          <cell r="L370" t="str">
            <v>ok</v>
          </cell>
          <cell r="O370">
            <v>0</v>
          </cell>
          <cell r="P370">
            <v>0</v>
          </cell>
          <cell r="Q370">
            <v>0</v>
          </cell>
        </row>
        <row r="371">
          <cell r="A371" t="str">
            <v>90W HALO PAR</v>
          </cell>
          <cell r="B371" t="str">
            <v>1-90W Halogen reflector lamp</v>
          </cell>
          <cell r="C371">
            <v>90</v>
          </cell>
          <cell r="D371">
            <v>1</v>
          </cell>
          <cell r="E371" t="str">
            <v>90W HALO PAR</v>
          </cell>
          <cell r="F371">
            <v>15</v>
          </cell>
          <cell r="I371">
            <v>0</v>
          </cell>
          <cell r="L371" t="str">
            <v>ok</v>
          </cell>
          <cell r="O371">
            <v>15</v>
          </cell>
          <cell r="P371">
            <v>6.3</v>
          </cell>
          <cell r="Q371">
            <v>4.5</v>
          </cell>
        </row>
        <row r="372">
          <cell r="A372" t="str">
            <v>90W HALOGEN</v>
          </cell>
          <cell r="B372" t="str">
            <v>1-90W Halogen lamp</v>
          </cell>
          <cell r="C372">
            <v>90</v>
          </cell>
          <cell r="D372">
            <v>1</v>
          </cell>
          <cell r="E372" t="str">
            <v>90W HALO PAR</v>
          </cell>
          <cell r="F372">
            <v>15</v>
          </cell>
          <cell r="I372">
            <v>0</v>
          </cell>
          <cell r="L372" t="str">
            <v>ok</v>
          </cell>
          <cell r="O372">
            <v>15</v>
          </cell>
          <cell r="P372">
            <v>6.3</v>
          </cell>
          <cell r="Q372">
            <v>4.5</v>
          </cell>
        </row>
        <row r="373">
          <cell r="A373" t="str">
            <v>90W HALOGEN PAR</v>
          </cell>
          <cell r="B373" t="str">
            <v>1-90W Halogen reflector lamp</v>
          </cell>
          <cell r="C373">
            <v>90</v>
          </cell>
          <cell r="D373">
            <v>1</v>
          </cell>
          <cell r="E373" t="str">
            <v>90W HALO PAR</v>
          </cell>
          <cell r="F373">
            <v>15</v>
          </cell>
          <cell r="I373">
            <v>0</v>
          </cell>
          <cell r="L373" t="str">
            <v>ok</v>
          </cell>
          <cell r="O373">
            <v>15</v>
          </cell>
          <cell r="P373">
            <v>6.3</v>
          </cell>
          <cell r="Q373">
            <v>4.5</v>
          </cell>
        </row>
        <row r="374">
          <cell r="A374" t="str">
            <v>9L40W INC</v>
          </cell>
          <cell r="B374" t="str">
            <v>9-40 Watt incandescent lamp</v>
          </cell>
          <cell r="C374">
            <v>360</v>
          </cell>
          <cell r="F374">
            <v>0</v>
          </cell>
          <cell r="I374">
            <v>0</v>
          </cell>
          <cell r="L374" t="str">
            <v>ok</v>
          </cell>
          <cell r="O374">
            <v>0</v>
          </cell>
          <cell r="P374">
            <v>0</v>
          </cell>
          <cell r="Q374">
            <v>0</v>
          </cell>
        </row>
        <row r="375">
          <cell r="A375" t="str">
            <v>9W CF SI</v>
          </cell>
          <cell r="B375" t="str">
            <v>9 Watt compact fluorescent lamps</v>
          </cell>
          <cell r="C375">
            <v>11</v>
          </cell>
          <cell r="F375">
            <v>0</v>
          </cell>
          <cell r="I375">
            <v>0</v>
          </cell>
          <cell r="L375" t="str">
            <v>ok</v>
          </cell>
          <cell r="O375">
            <v>0</v>
          </cell>
          <cell r="P375">
            <v>0</v>
          </cell>
        </row>
        <row r="376">
          <cell r="A376" t="str">
            <v>CF</v>
          </cell>
          <cell r="B376" t="str">
            <v>compact fluorescent lamps</v>
          </cell>
          <cell r="C376">
            <v>22</v>
          </cell>
          <cell r="F376">
            <v>0</v>
          </cell>
          <cell r="I376">
            <v>0</v>
          </cell>
          <cell r="L376" t="str">
            <v>ok</v>
          </cell>
          <cell r="O376">
            <v>0</v>
          </cell>
          <cell r="P376">
            <v>0</v>
          </cell>
        </row>
        <row r="377">
          <cell r="A377" t="str">
            <v>CIRCLINE</v>
          </cell>
          <cell r="B377" t="str">
            <v>circline fluorescent lamps</v>
          </cell>
          <cell r="C377">
            <v>22</v>
          </cell>
          <cell r="F377">
            <v>0</v>
          </cell>
          <cell r="I377">
            <v>0</v>
          </cell>
          <cell r="L377" t="str">
            <v>ok</v>
          </cell>
          <cell r="O377">
            <v>0</v>
          </cell>
          <cell r="P377">
            <v>0</v>
          </cell>
        </row>
        <row r="378">
          <cell r="A378" t="str">
            <v>DAY-GLOW</v>
          </cell>
          <cell r="B378" t="str">
            <v>non-electric, glow-in-the-dark faces</v>
          </cell>
          <cell r="F378">
            <v>0</v>
          </cell>
          <cell r="I378">
            <v>0</v>
          </cell>
          <cell r="L378" t="str">
            <v>ok</v>
          </cell>
          <cell r="O378">
            <v>0</v>
          </cell>
          <cell r="P378">
            <v>0</v>
          </cell>
        </row>
        <row r="379">
          <cell r="A379" t="str">
            <v>DELAMP</v>
          </cell>
          <cell r="B379" t="str">
            <v>no new fixtures. Completely delamp the existing fixtures</v>
          </cell>
          <cell r="C379">
            <v>0</v>
          </cell>
          <cell r="F379">
            <v>0</v>
          </cell>
          <cell r="I379">
            <v>0</v>
          </cell>
          <cell r="L379" t="str">
            <v>ok</v>
          </cell>
          <cell r="O379">
            <v>0</v>
          </cell>
          <cell r="P379">
            <v>7</v>
          </cell>
          <cell r="Q379">
            <v>5</v>
          </cell>
        </row>
        <row r="380">
          <cell r="A380" t="str">
            <v>DISCONNECT</v>
          </cell>
          <cell r="B380" t="str">
            <v>no new fixtures. Disconnect the existing fixtures</v>
          </cell>
          <cell r="C380">
            <v>0</v>
          </cell>
          <cell r="F380">
            <v>0</v>
          </cell>
          <cell r="I380">
            <v>0</v>
          </cell>
          <cell r="J380">
            <v>20</v>
          </cell>
          <cell r="L380" t="str">
            <v>ok</v>
          </cell>
          <cell r="O380">
            <v>21</v>
          </cell>
          <cell r="P380">
            <v>56</v>
          </cell>
          <cell r="Q380">
            <v>40</v>
          </cell>
        </row>
        <row r="381">
          <cell r="A381" t="str">
            <v>DISCONNECTED 250W MH</v>
          </cell>
          <cell r="B381" t="str">
            <v>1-250 Watt metal halide lamp, disconnected.</v>
          </cell>
          <cell r="C381">
            <v>0</v>
          </cell>
          <cell r="F381">
            <v>0</v>
          </cell>
          <cell r="I381">
            <v>0</v>
          </cell>
          <cell r="L381" t="str">
            <v>ok</v>
          </cell>
          <cell r="O381">
            <v>0</v>
          </cell>
          <cell r="P381">
            <v>0</v>
          </cell>
        </row>
        <row r="382">
          <cell r="A382" t="str">
            <v>DNA</v>
          </cell>
          <cell r="B382" t="str">
            <v>Do not address these areas.</v>
          </cell>
          <cell r="C382">
            <v>0</v>
          </cell>
          <cell r="F382">
            <v>0</v>
          </cell>
          <cell r="I382">
            <v>0</v>
          </cell>
          <cell r="L382" t="str">
            <v>ok</v>
          </cell>
          <cell r="O382">
            <v>0</v>
          </cell>
          <cell r="P382">
            <v>0</v>
          </cell>
        </row>
        <row r="383">
          <cell r="A383" t="str">
            <v>JANMAR 203 RETRO 50W</v>
          </cell>
          <cell r="B383" t="str">
            <v xml:space="preserve"> self-ballasted 50 Watt high-pressure sodium lamps</v>
          </cell>
          <cell r="C383">
            <v>63</v>
          </cell>
          <cell r="F383">
            <v>0</v>
          </cell>
          <cell r="I383">
            <v>0</v>
          </cell>
          <cell r="L383" t="str">
            <v>ok</v>
          </cell>
          <cell r="O383">
            <v>0</v>
          </cell>
          <cell r="P383">
            <v>0</v>
          </cell>
        </row>
        <row r="384">
          <cell r="A384" t="str">
            <v>JANMAR 203 RETRO 70W HW</v>
          </cell>
          <cell r="B384" t="str">
            <v>retrofit kits using 70 Watt high pressure sodium lamps</v>
          </cell>
          <cell r="C384">
            <v>92</v>
          </cell>
          <cell r="F384">
            <v>0</v>
          </cell>
          <cell r="I384">
            <v>0</v>
          </cell>
          <cell r="J384">
            <v>75</v>
          </cell>
          <cell r="K384" t="str">
            <v>Janmar</v>
          </cell>
          <cell r="L384" t="str">
            <v>ok</v>
          </cell>
          <cell r="O384">
            <v>78.75</v>
          </cell>
          <cell r="P384">
            <v>42</v>
          </cell>
          <cell r="Q384">
            <v>30</v>
          </cell>
        </row>
        <row r="385">
          <cell r="A385" t="str">
            <v>JANMAR 213 RETRO 18W</v>
          </cell>
          <cell r="B385" t="str">
            <v>retrofit kits using 18 Watt compact fluorescent lamps</v>
          </cell>
          <cell r="C385">
            <v>21</v>
          </cell>
          <cell r="F385">
            <v>0</v>
          </cell>
          <cell r="I385">
            <v>0</v>
          </cell>
          <cell r="J385">
            <v>60</v>
          </cell>
          <cell r="K385" t="str">
            <v>Janmar</v>
          </cell>
          <cell r="L385" t="str">
            <v>ok</v>
          </cell>
          <cell r="O385">
            <v>63</v>
          </cell>
          <cell r="P385">
            <v>56</v>
          </cell>
          <cell r="Q385">
            <v>40</v>
          </cell>
        </row>
        <row r="386">
          <cell r="A386" t="str">
            <v>JANMAR 213 RETRO 26W</v>
          </cell>
          <cell r="B386" t="str">
            <v>retrofit kits using 26 Watt compact fluorescent lamps</v>
          </cell>
          <cell r="C386">
            <v>31</v>
          </cell>
          <cell r="F386">
            <v>0</v>
          </cell>
          <cell r="I386">
            <v>0</v>
          </cell>
          <cell r="J386">
            <v>60</v>
          </cell>
          <cell r="K386" t="str">
            <v>Janmar</v>
          </cell>
          <cell r="L386" t="str">
            <v>ok</v>
          </cell>
          <cell r="O386">
            <v>63</v>
          </cell>
          <cell r="P386">
            <v>56</v>
          </cell>
          <cell r="Q386">
            <v>40</v>
          </cell>
        </row>
        <row r="387">
          <cell r="A387" t="str">
            <v>JANMAR 213 RETRO 50W</v>
          </cell>
          <cell r="B387" t="str">
            <v>retrofit kits using 50 Watt color-corrected high pressure sodium lamps</v>
          </cell>
          <cell r="C387">
            <v>63</v>
          </cell>
          <cell r="F387">
            <v>0</v>
          </cell>
          <cell r="I387">
            <v>0</v>
          </cell>
          <cell r="J387">
            <v>80</v>
          </cell>
          <cell r="K387" t="str">
            <v>Janmar</v>
          </cell>
          <cell r="L387" t="str">
            <v>ok</v>
          </cell>
          <cell r="O387">
            <v>84</v>
          </cell>
          <cell r="P387">
            <v>56</v>
          </cell>
          <cell r="Q387">
            <v>40</v>
          </cell>
        </row>
        <row r="388">
          <cell r="A388" t="str">
            <v>JANMAR 213 RETRO 50W R40</v>
          </cell>
          <cell r="B388" t="str">
            <v xml:space="preserve">retrofit kits using R40 casings with 50 Watt color-corrected high pressure sodium lamps </v>
          </cell>
          <cell r="C388">
            <v>63</v>
          </cell>
          <cell r="F388">
            <v>0</v>
          </cell>
          <cell r="I388">
            <v>0</v>
          </cell>
          <cell r="J388">
            <v>95</v>
          </cell>
          <cell r="K388" t="str">
            <v>Janmar</v>
          </cell>
          <cell r="L388" t="str">
            <v>ok</v>
          </cell>
          <cell r="O388">
            <v>99.75</v>
          </cell>
          <cell r="P388">
            <v>56</v>
          </cell>
          <cell r="Q388">
            <v>40</v>
          </cell>
        </row>
        <row r="389">
          <cell r="A389" t="str">
            <v>LED</v>
          </cell>
          <cell r="B389" t="str">
            <v>LED technology</v>
          </cell>
          <cell r="C389">
            <v>6</v>
          </cell>
          <cell r="F389">
            <v>0</v>
          </cell>
          <cell r="I389">
            <v>0</v>
          </cell>
          <cell r="L389" t="str">
            <v>ok</v>
          </cell>
          <cell r="O389">
            <v>0</v>
          </cell>
          <cell r="P389">
            <v>0</v>
          </cell>
        </row>
        <row r="390">
          <cell r="A390" t="str">
            <v>NEW 100W MH LOBAY</v>
          </cell>
          <cell r="B390" t="str">
            <v>new low-bay fixtures using 100 Watt metal halide lamps</v>
          </cell>
          <cell r="C390">
            <v>120</v>
          </cell>
          <cell r="D390">
            <v>1</v>
          </cell>
          <cell r="E390" t="str">
            <v>MH250</v>
          </cell>
          <cell r="F390">
            <v>17</v>
          </cell>
          <cell r="I390">
            <v>0</v>
          </cell>
          <cell r="J390">
            <v>190</v>
          </cell>
          <cell r="L390" t="str">
            <v>ok</v>
          </cell>
          <cell r="O390">
            <v>216.5</v>
          </cell>
          <cell r="P390">
            <v>98</v>
          </cell>
          <cell r="Q390">
            <v>70</v>
          </cell>
        </row>
        <row r="391">
          <cell r="A391" t="str">
            <v>NEW 11.5" WR12/2F17T8</v>
          </cell>
          <cell r="B391" t="str">
            <v>new 11.5" 1X2 wraparound fixtures with 2-2' T8 lamps and electronic ballasts</v>
          </cell>
          <cell r="C391">
            <v>34</v>
          </cell>
          <cell r="D391">
            <v>2</v>
          </cell>
          <cell r="E391" t="str">
            <v>F17T8</v>
          </cell>
          <cell r="F391">
            <v>3</v>
          </cell>
          <cell r="I391">
            <v>0</v>
          </cell>
          <cell r="J391">
            <v>34.1</v>
          </cell>
          <cell r="K391" t="str">
            <v>Lightron</v>
          </cell>
          <cell r="L391" t="str">
            <v>ok</v>
          </cell>
          <cell r="O391">
            <v>41.805</v>
          </cell>
          <cell r="P391">
            <v>33.599999999999994</v>
          </cell>
          <cell r="Q391">
            <v>24</v>
          </cell>
        </row>
        <row r="392">
          <cell r="A392" t="str">
            <v>NEW 11.5" WR14/1F32T8</v>
          </cell>
          <cell r="B392" t="str">
            <v>new 11.5" 1X4 wraparound fixtures with 1-4' T8 lamps and electronic ballasts</v>
          </cell>
          <cell r="C392">
            <v>31</v>
          </cell>
          <cell r="D392">
            <v>1</v>
          </cell>
          <cell r="E392" t="str">
            <v>F32T8</v>
          </cell>
          <cell r="F392">
            <v>2.1</v>
          </cell>
          <cell r="I392">
            <v>0</v>
          </cell>
          <cell r="J392">
            <v>39.799999999999997</v>
          </cell>
          <cell r="K392" t="str">
            <v>Lightron</v>
          </cell>
          <cell r="L392" t="str">
            <v>ok</v>
          </cell>
          <cell r="O392">
            <v>43.89</v>
          </cell>
          <cell r="P392">
            <v>33.599999999999994</v>
          </cell>
          <cell r="Q392">
            <v>24</v>
          </cell>
        </row>
        <row r="393">
          <cell r="A393" t="str">
            <v>NEW 11.5" WR14/1F32T8/SR</v>
          </cell>
          <cell r="B393" t="str">
            <v>new 11.5" 1X4 wraparound fixtures with 1-4' T8 lamp, an electronic ballast and a specular reflector</v>
          </cell>
          <cell r="C393">
            <v>31</v>
          </cell>
          <cell r="D393">
            <v>1</v>
          </cell>
          <cell r="E393" t="str">
            <v>F32T8</v>
          </cell>
          <cell r="F393">
            <v>2.1</v>
          </cell>
          <cell r="I393">
            <v>0</v>
          </cell>
          <cell r="J393">
            <v>44.9</v>
          </cell>
          <cell r="K393" t="str">
            <v>Lightron</v>
          </cell>
          <cell r="L393" t="str">
            <v>ok</v>
          </cell>
          <cell r="O393">
            <v>49.245000000000005</v>
          </cell>
          <cell r="P393">
            <v>33.599999999999994</v>
          </cell>
          <cell r="Q393">
            <v>24</v>
          </cell>
        </row>
        <row r="394">
          <cell r="A394" t="str">
            <v>NEW 11.5" WR14/2F32T8</v>
          </cell>
          <cell r="B394" t="str">
            <v>new 11.5" 1X4 wraparound fixtures with 2-4' T8 lamps and electronic ballasts</v>
          </cell>
          <cell r="C394">
            <v>61</v>
          </cell>
          <cell r="D394">
            <v>2</v>
          </cell>
          <cell r="E394" t="str">
            <v>F32T8</v>
          </cell>
          <cell r="F394">
            <v>2.1</v>
          </cell>
          <cell r="I394">
            <v>0</v>
          </cell>
          <cell r="J394">
            <v>41.1</v>
          </cell>
          <cell r="K394" t="str">
            <v>Lightron</v>
          </cell>
          <cell r="L394" t="str">
            <v>ok</v>
          </cell>
          <cell r="O394">
            <v>47.355000000000004</v>
          </cell>
          <cell r="P394">
            <v>33.599999999999994</v>
          </cell>
          <cell r="Q394">
            <v>24</v>
          </cell>
        </row>
        <row r="395">
          <cell r="A395" t="str">
            <v>NEW 11.5" WR14/2F32T8HI</v>
          </cell>
          <cell r="B395" t="str">
            <v>new 11.5" 1X4 wraparound fixtures with 2-4' T8 lamps and high-power electronic ballasts</v>
          </cell>
          <cell r="C395">
            <v>76</v>
          </cell>
          <cell r="D395">
            <v>2</v>
          </cell>
          <cell r="E395" t="str">
            <v>F32T8</v>
          </cell>
          <cell r="F395">
            <v>2.1</v>
          </cell>
          <cell r="I395">
            <v>0</v>
          </cell>
          <cell r="J395">
            <v>46.85</v>
          </cell>
          <cell r="K395" t="str">
            <v>Lightron-guess</v>
          </cell>
          <cell r="L395" t="str">
            <v>ok</v>
          </cell>
          <cell r="O395">
            <v>53.392500000000005</v>
          </cell>
          <cell r="P395">
            <v>33.599999999999994</v>
          </cell>
          <cell r="Q395">
            <v>24</v>
          </cell>
        </row>
        <row r="396">
          <cell r="A396" t="str">
            <v>NEW 11.5" WR14/2F32T8LO</v>
          </cell>
          <cell r="B396" t="str">
            <v>new 11.5" 1X4 wraparound fixtures with 2-4' T8 lamps and low-power electronic ballasts</v>
          </cell>
          <cell r="C396">
            <v>55</v>
          </cell>
          <cell r="D396">
            <v>2</v>
          </cell>
          <cell r="E396" t="str">
            <v>F32T8</v>
          </cell>
          <cell r="F396">
            <v>2.1</v>
          </cell>
          <cell r="I396">
            <v>0</v>
          </cell>
          <cell r="J396">
            <v>43.8</v>
          </cell>
          <cell r="K396" t="str">
            <v>Lightron</v>
          </cell>
          <cell r="L396" t="str">
            <v>ok</v>
          </cell>
          <cell r="O396">
            <v>50.190000000000005</v>
          </cell>
          <cell r="P396">
            <v>33.599999999999994</v>
          </cell>
          <cell r="Q396">
            <v>24</v>
          </cell>
        </row>
        <row r="397">
          <cell r="A397" t="str">
            <v>NEW 11.5" WR18/2F32T8</v>
          </cell>
          <cell r="B397" t="str">
            <v>new 11.5" 1X8 wraparound fixtures with 2-4' T8 lamps and electronic ballasts</v>
          </cell>
          <cell r="C397">
            <v>61</v>
          </cell>
          <cell r="D397">
            <v>2</v>
          </cell>
          <cell r="E397" t="str">
            <v>F32T8</v>
          </cell>
          <cell r="F397">
            <v>2.1</v>
          </cell>
          <cell r="I397">
            <v>0</v>
          </cell>
          <cell r="J397">
            <v>64.900000000000006</v>
          </cell>
          <cell r="K397" t="str">
            <v>Lightron</v>
          </cell>
          <cell r="L397" t="str">
            <v>ok</v>
          </cell>
          <cell r="O397">
            <v>72.345000000000013</v>
          </cell>
          <cell r="P397">
            <v>44.099999999999994</v>
          </cell>
          <cell r="Q397">
            <v>31.5</v>
          </cell>
        </row>
        <row r="398">
          <cell r="A398" t="str">
            <v>NEW 11.5" WR18/2F32T8/SR</v>
          </cell>
          <cell r="B398" t="str">
            <v>new 11.5" 1X8 wraparound fixtures with 2-4' T8 lamps, electronic ballasts and specular reflectors</v>
          </cell>
          <cell r="C398">
            <v>61</v>
          </cell>
          <cell r="D398">
            <v>2</v>
          </cell>
          <cell r="E398" t="str">
            <v>F32T8</v>
          </cell>
          <cell r="F398">
            <v>2.1</v>
          </cell>
          <cell r="I398">
            <v>0</v>
          </cell>
          <cell r="J398">
            <v>75.100000000000009</v>
          </cell>
          <cell r="K398" t="str">
            <v>Lightron</v>
          </cell>
          <cell r="L398" t="str">
            <v>ok</v>
          </cell>
          <cell r="O398">
            <v>83.055000000000021</v>
          </cell>
          <cell r="P398">
            <v>44.099999999999994</v>
          </cell>
          <cell r="Q398">
            <v>31.5</v>
          </cell>
        </row>
        <row r="399">
          <cell r="A399" t="str">
            <v>NEW 11.5" WR18/2F32T8HI/SR</v>
          </cell>
          <cell r="B399" t="str">
            <v>new 11.5" 1X8 wraparound fixtures with 2-4' T8 lamps, high-power electronic ballasts and specular reflectors</v>
          </cell>
          <cell r="C399">
            <v>76</v>
          </cell>
          <cell r="D399">
            <v>2</v>
          </cell>
          <cell r="E399" t="str">
            <v>F32T8</v>
          </cell>
          <cell r="F399">
            <v>2.1</v>
          </cell>
          <cell r="I399">
            <v>0</v>
          </cell>
          <cell r="J399">
            <v>82.100000000000009</v>
          </cell>
          <cell r="K399" t="str">
            <v>Lightron</v>
          </cell>
          <cell r="L399" t="str">
            <v>ok</v>
          </cell>
          <cell r="O399">
            <v>90.405000000000015</v>
          </cell>
          <cell r="P399">
            <v>44.099999999999994</v>
          </cell>
          <cell r="Q399">
            <v>31.5</v>
          </cell>
        </row>
        <row r="400">
          <cell r="A400" t="str">
            <v>NEW 11.5" WR18/4F32T8</v>
          </cell>
          <cell r="B400" t="str">
            <v>new 11.5" 1X8 wraparound fixtures with 4-4' T8 lamps and electronic ballasts</v>
          </cell>
          <cell r="C400">
            <v>110</v>
          </cell>
          <cell r="D400">
            <v>4</v>
          </cell>
          <cell r="E400" t="str">
            <v>F32T8</v>
          </cell>
          <cell r="F400">
            <v>2.1</v>
          </cell>
          <cell r="I400">
            <v>0</v>
          </cell>
          <cell r="J400">
            <v>69.75</v>
          </cell>
          <cell r="K400" t="str">
            <v>Lightron</v>
          </cell>
          <cell r="L400" t="str">
            <v>ok</v>
          </cell>
          <cell r="O400">
            <v>81.637500000000003</v>
          </cell>
          <cell r="P400">
            <v>44.099999999999994</v>
          </cell>
          <cell r="Q400">
            <v>31.5</v>
          </cell>
        </row>
        <row r="401">
          <cell r="A401" t="str">
            <v>NEW 11.5" WR18/4F32T8/SR</v>
          </cell>
          <cell r="B401" t="str">
            <v>new 11.5" 1X8 wraparound fixtures with 4-4' T8 lamps, electronic ballasts and specular reflectors</v>
          </cell>
          <cell r="C401">
            <v>110</v>
          </cell>
          <cell r="D401">
            <v>4</v>
          </cell>
          <cell r="E401" t="str">
            <v>F32T8</v>
          </cell>
          <cell r="F401">
            <v>2.1</v>
          </cell>
          <cell r="I401">
            <v>0</v>
          </cell>
          <cell r="J401">
            <v>84.25</v>
          </cell>
          <cell r="K401" t="str">
            <v>Lightron</v>
          </cell>
          <cell r="L401" t="str">
            <v>ok</v>
          </cell>
          <cell r="O401">
            <v>96.862500000000011</v>
          </cell>
          <cell r="P401">
            <v>44.099999999999994</v>
          </cell>
          <cell r="Q401">
            <v>31.5</v>
          </cell>
        </row>
        <row r="402">
          <cell r="A402" t="str">
            <v>NEW 11.5" WR18/4F32T8HI</v>
          </cell>
          <cell r="B402" t="str">
            <v>new 11.5" 1X8 wraparound fixtures with 4-4' T8 lamps and high-power electronic ballasts</v>
          </cell>
          <cell r="C402">
            <v>152</v>
          </cell>
          <cell r="D402">
            <v>4</v>
          </cell>
          <cell r="E402" t="str">
            <v>F32T8</v>
          </cell>
          <cell r="F402">
            <v>2.1</v>
          </cell>
          <cell r="I402">
            <v>0</v>
          </cell>
          <cell r="J402">
            <v>98</v>
          </cell>
          <cell r="K402" t="str">
            <v>Lightron</v>
          </cell>
          <cell r="L402" t="str">
            <v>ok</v>
          </cell>
          <cell r="O402">
            <v>111.30000000000001</v>
          </cell>
          <cell r="P402">
            <v>44.099999999999994</v>
          </cell>
          <cell r="Q402">
            <v>31.5</v>
          </cell>
        </row>
        <row r="403">
          <cell r="A403" t="str">
            <v>NEW 11.5" WR18/4F32T8LO</v>
          </cell>
          <cell r="B403" t="str">
            <v>new 11.5" 1X8 wraparound fixtures with 4-4' T8 lamps and low-power electronic ballasts</v>
          </cell>
          <cell r="C403">
            <v>99</v>
          </cell>
          <cell r="D403">
            <v>4</v>
          </cell>
          <cell r="E403" t="str">
            <v>F32T8</v>
          </cell>
          <cell r="F403">
            <v>2.1</v>
          </cell>
          <cell r="I403">
            <v>0</v>
          </cell>
          <cell r="J403">
            <v>72.45</v>
          </cell>
          <cell r="K403" t="str">
            <v>Lightron</v>
          </cell>
          <cell r="L403" t="str">
            <v>ok</v>
          </cell>
          <cell r="O403">
            <v>84.472500000000011</v>
          </cell>
          <cell r="P403">
            <v>44.099999999999994</v>
          </cell>
          <cell r="Q403">
            <v>31.5</v>
          </cell>
        </row>
        <row r="404">
          <cell r="A404" t="str">
            <v>NEW 12" HI-HAT 150W MH</v>
          </cell>
          <cell r="B404" t="str">
            <v>new 12" hi-hat fixtures using 150 Watt metal halide lamps</v>
          </cell>
          <cell r="C404">
            <v>195</v>
          </cell>
          <cell r="D404">
            <v>1</v>
          </cell>
          <cell r="E404" t="str">
            <v>MH250</v>
          </cell>
          <cell r="F404">
            <v>17</v>
          </cell>
          <cell r="I404">
            <v>0</v>
          </cell>
          <cell r="J404">
            <v>117</v>
          </cell>
          <cell r="L404" t="str">
            <v>ok</v>
          </cell>
          <cell r="O404">
            <v>139.85000000000002</v>
          </cell>
          <cell r="P404">
            <v>98</v>
          </cell>
          <cell r="Q404">
            <v>70</v>
          </cell>
        </row>
        <row r="405">
          <cell r="A405" t="str">
            <v>NEW 12" HI-HAT 26W (2)</v>
          </cell>
          <cell r="B405" t="str">
            <v>new 12" hi-hat fixtures with 2-26 Watt compact fluorescent lamps</v>
          </cell>
          <cell r="C405">
            <v>54</v>
          </cell>
          <cell r="D405">
            <v>2</v>
          </cell>
          <cell r="E405" t="str">
            <v>26W CF</v>
          </cell>
          <cell r="F405">
            <v>10</v>
          </cell>
          <cell r="I405">
            <v>0</v>
          </cell>
          <cell r="J405">
            <v>65</v>
          </cell>
          <cell r="K405" t="str">
            <v>Lightron-guess</v>
          </cell>
          <cell r="L405" t="str">
            <v>ok</v>
          </cell>
          <cell r="O405">
            <v>88.25</v>
          </cell>
          <cell r="P405">
            <v>32.199999999999996</v>
          </cell>
          <cell r="Q405">
            <v>23</v>
          </cell>
        </row>
        <row r="406">
          <cell r="A406" t="str">
            <v>NEW 13" WR12/2F17T8</v>
          </cell>
          <cell r="B406" t="str">
            <v>new 13" 1X2 wraparound fixtures with 2-2' T8 lamps and electronic ballasts</v>
          </cell>
          <cell r="C406">
            <v>34</v>
          </cell>
          <cell r="D406">
            <v>2</v>
          </cell>
          <cell r="E406" t="str">
            <v>F17T8</v>
          </cell>
          <cell r="F406">
            <v>3</v>
          </cell>
          <cell r="I406">
            <v>0</v>
          </cell>
          <cell r="J406">
            <v>42</v>
          </cell>
          <cell r="K406" t="str">
            <v>Lightron</v>
          </cell>
          <cell r="L406" t="str">
            <v>ok</v>
          </cell>
          <cell r="O406">
            <v>50.1</v>
          </cell>
          <cell r="P406">
            <v>33.599999999999994</v>
          </cell>
          <cell r="Q406">
            <v>24</v>
          </cell>
        </row>
        <row r="407">
          <cell r="A407" t="str">
            <v>NEW 13" WR14/1F32T8</v>
          </cell>
          <cell r="B407" t="str">
            <v>new 13" 1X4 wraparound fixtures with 1-4' T8 lamp and electronic ballasts</v>
          </cell>
          <cell r="C407">
            <v>31</v>
          </cell>
          <cell r="D407">
            <v>1</v>
          </cell>
          <cell r="E407" t="str">
            <v>F32T8</v>
          </cell>
          <cell r="F407">
            <v>2.1</v>
          </cell>
          <cell r="I407">
            <v>0</v>
          </cell>
          <cell r="J407">
            <v>45.5</v>
          </cell>
          <cell r="K407" t="str">
            <v>Lightron</v>
          </cell>
          <cell r="L407" t="str">
            <v>ok</v>
          </cell>
          <cell r="O407">
            <v>49.875</v>
          </cell>
          <cell r="P407">
            <v>33.599999999999994</v>
          </cell>
          <cell r="Q407">
            <v>24</v>
          </cell>
        </row>
        <row r="408">
          <cell r="A408" t="str">
            <v>NEW 13" WR14/1F32T8/SR</v>
          </cell>
          <cell r="B408" t="str">
            <v>new 13" 1X4 wraparound fixtures with 1-4' T8 lamp, electronic ballasts, and specular reflectors</v>
          </cell>
          <cell r="C408">
            <v>31</v>
          </cell>
          <cell r="D408">
            <v>1</v>
          </cell>
          <cell r="E408" t="str">
            <v>F32T8</v>
          </cell>
          <cell r="F408">
            <v>2.1</v>
          </cell>
          <cell r="I408">
            <v>0</v>
          </cell>
          <cell r="J408">
            <v>50.6</v>
          </cell>
          <cell r="K408" t="str">
            <v>Lightron</v>
          </cell>
          <cell r="L408" t="str">
            <v>ok</v>
          </cell>
          <cell r="O408">
            <v>55.230000000000004</v>
          </cell>
          <cell r="P408">
            <v>33.599999999999994</v>
          </cell>
          <cell r="Q408">
            <v>24</v>
          </cell>
        </row>
        <row r="409">
          <cell r="A409" t="str">
            <v>NEW 13" WR14/1F32T8LO</v>
          </cell>
          <cell r="B409" t="str">
            <v>new 13" 1X4 wraparound fixtures with 1-4' T8 lamp and low-power electronic ballasts</v>
          </cell>
          <cell r="C409">
            <v>28</v>
          </cell>
          <cell r="D409">
            <v>1</v>
          </cell>
          <cell r="E409" t="str">
            <v>F32T8</v>
          </cell>
          <cell r="F409">
            <v>2.1</v>
          </cell>
          <cell r="I409">
            <v>0</v>
          </cell>
          <cell r="J409">
            <v>48.2</v>
          </cell>
          <cell r="K409" t="str">
            <v>Lightron</v>
          </cell>
          <cell r="L409" t="str">
            <v>ok</v>
          </cell>
          <cell r="O409">
            <v>52.710000000000008</v>
          </cell>
          <cell r="P409">
            <v>33.599999999999994</v>
          </cell>
          <cell r="Q409">
            <v>24</v>
          </cell>
        </row>
        <row r="410">
          <cell r="A410" t="str">
            <v>NEW 13" WR14/2F32T8</v>
          </cell>
          <cell r="B410" t="str">
            <v>new 13" 1X4 wraparound fixtures with 2-4' T8 lamps and electronic ballasts</v>
          </cell>
          <cell r="C410">
            <v>61</v>
          </cell>
          <cell r="D410">
            <v>2</v>
          </cell>
          <cell r="E410" t="str">
            <v>F32T8</v>
          </cell>
          <cell r="F410">
            <v>2.1</v>
          </cell>
          <cell r="I410">
            <v>0</v>
          </cell>
          <cell r="J410">
            <v>46.8</v>
          </cell>
          <cell r="K410" t="str">
            <v>Lightron</v>
          </cell>
          <cell r="L410" t="str">
            <v>ok</v>
          </cell>
          <cell r="O410">
            <v>53.34</v>
          </cell>
          <cell r="P410">
            <v>33.599999999999994</v>
          </cell>
          <cell r="Q410">
            <v>24</v>
          </cell>
        </row>
        <row r="411">
          <cell r="A411" t="str">
            <v>NEW 13" WR14/2F32T8/SR</v>
          </cell>
          <cell r="B411" t="str">
            <v>new 13" 1X4 wraparound fixtures with 2-4' T8 lamps, electronic ballasts, and specular reflectors</v>
          </cell>
          <cell r="C411">
            <v>61</v>
          </cell>
          <cell r="D411">
            <v>2</v>
          </cell>
          <cell r="E411" t="str">
            <v>F32T8</v>
          </cell>
          <cell r="F411">
            <v>2.1</v>
          </cell>
          <cell r="I411">
            <v>0</v>
          </cell>
          <cell r="J411">
            <v>52.1</v>
          </cell>
          <cell r="K411" t="str">
            <v>Lightron</v>
          </cell>
          <cell r="L411" t="str">
            <v>ok</v>
          </cell>
          <cell r="O411">
            <v>58.905000000000008</v>
          </cell>
          <cell r="P411">
            <v>33.599999999999994</v>
          </cell>
          <cell r="Q411">
            <v>24</v>
          </cell>
        </row>
        <row r="412">
          <cell r="A412" t="str">
            <v>NEW 13" WR14/2F32T8LO</v>
          </cell>
          <cell r="B412" t="str">
            <v>new 13" 1X4 wraparound fixtures with 2-4' T8 lamps and low-power electronic ballasts</v>
          </cell>
          <cell r="C412">
            <v>55</v>
          </cell>
          <cell r="D412">
            <v>2</v>
          </cell>
          <cell r="E412" t="str">
            <v>F32T8</v>
          </cell>
          <cell r="F412">
            <v>2.1</v>
          </cell>
          <cell r="I412">
            <v>0</v>
          </cell>
          <cell r="J412">
            <v>49.5</v>
          </cell>
          <cell r="K412" t="str">
            <v>Lightron</v>
          </cell>
          <cell r="L412" t="str">
            <v>ok</v>
          </cell>
          <cell r="O412">
            <v>56.175000000000004</v>
          </cell>
          <cell r="P412">
            <v>33.599999999999994</v>
          </cell>
          <cell r="Q412">
            <v>24</v>
          </cell>
        </row>
        <row r="413">
          <cell r="A413" t="str">
            <v>NEW 13" WR14/3F32T8</v>
          </cell>
          <cell r="B413" t="str">
            <v>new 13" 1X4 wraparound fixtures with 3-4' T8 lamps and electronic ballasts</v>
          </cell>
          <cell r="C413">
            <v>89</v>
          </cell>
          <cell r="D413">
            <v>3</v>
          </cell>
          <cell r="E413" t="str">
            <v>F32T8</v>
          </cell>
          <cell r="F413">
            <v>2.1</v>
          </cell>
          <cell r="I413">
            <v>0</v>
          </cell>
          <cell r="J413">
            <v>48.4</v>
          </cell>
          <cell r="K413" t="str">
            <v>Lightron</v>
          </cell>
          <cell r="L413" t="str">
            <v>ok</v>
          </cell>
          <cell r="O413">
            <v>57.120000000000005</v>
          </cell>
          <cell r="P413">
            <v>33.599999999999994</v>
          </cell>
          <cell r="Q413">
            <v>24</v>
          </cell>
        </row>
        <row r="414">
          <cell r="A414" t="str">
            <v>NEW 13" WR14/3F32T8LO</v>
          </cell>
          <cell r="B414" t="str">
            <v>new 13" 1X4 wraparound fixtures with 3-4' T8 lamps and low-power electronic ballasts</v>
          </cell>
          <cell r="C414">
            <v>79</v>
          </cell>
          <cell r="D414">
            <v>3</v>
          </cell>
          <cell r="E414" t="str">
            <v>F32T8</v>
          </cell>
          <cell r="F414">
            <v>2.1</v>
          </cell>
          <cell r="I414">
            <v>0</v>
          </cell>
          <cell r="J414">
            <v>51.1</v>
          </cell>
          <cell r="K414" t="str">
            <v>Lightron</v>
          </cell>
          <cell r="L414" t="str">
            <v>ok</v>
          </cell>
          <cell r="O414">
            <v>59.954999999999998</v>
          </cell>
          <cell r="P414">
            <v>33.599999999999994</v>
          </cell>
          <cell r="Q414">
            <v>24</v>
          </cell>
        </row>
        <row r="415">
          <cell r="A415" t="str">
            <v>NEW 13" WR18/2F32T8/SR</v>
          </cell>
          <cell r="B415" t="str">
            <v>new 13" 1X8 wraparound fixtures with 2-4' T8 lamps, electronic ballasts, and specular reflectors</v>
          </cell>
          <cell r="C415">
            <v>61</v>
          </cell>
          <cell r="D415">
            <v>2</v>
          </cell>
          <cell r="E415" t="str">
            <v>F32T8</v>
          </cell>
          <cell r="F415">
            <v>2.1</v>
          </cell>
          <cell r="I415">
            <v>0</v>
          </cell>
          <cell r="J415">
            <v>86.9</v>
          </cell>
          <cell r="K415" t="str">
            <v>Lightron</v>
          </cell>
          <cell r="L415" t="str">
            <v>ok</v>
          </cell>
          <cell r="O415">
            <v>95.445000000000007</v>
          </cell>
          <cell r="P415">
            <v>44.099999999999994</v>
          </cell>
          <cell r="Q415">
            <v>31.5</v>
          </cell>
        </row>
        <row r="416">
          <cell r="A416" t="str">
            <v>NEW 13" WR18/2F32T8LO</v>
          </cell>
          <cell r="B416" t="str">
            <v>new 13" 1X8 wraparound fixtures with 2-4' T8 lamps and low-power electronic ballasts</v>
          </cell>
          <cell r="C416">
            <v>55</v>
          </cell>
          <cell r="D416">
            <v>2</v>
          </cell>
          <cell r="E416" t="str">
            <v>F32T8</v>
          </cell>
          <cell r="F416">
            <v>2.1</v>
          </cell>
          <cell r="I416">
            <v>0</v>
          </cell>
          <cell r="J416">
            <v>79.400000000000006</v>
          </cell>
          <cell r="K416" t="str">
            <v>Lightron</v>
          </cell>
          <cell r="L416" t="str">
            <v>ok</v>
          </cell>
          <cell r="O416">
            <v>87.570000000000007</v>
          </cell>
          <cell r="P416">
            <v>44.099999999999994</v>
          </cell>
          <cell r="Q416">
            <v>31.5</v>
          </cell>
        </row>
        <row r="417">
          <cell r="A417" t="str">
            <v>NEW 13" WR18/4F32T8</v>
          </cell>
          <cell r="B417" t="str">
            <v>new 13" 1X8 wraparound fixtures with 4-4' T8 lamps and electronic ballasts</v>
          </cell>
          <cell r="C417">
            <v>110</v>
          </cell>
          <cell r="D417">
            <v>4</v>
          </cell>
          <cell r="E417" t="str">
            <v>F32T8</v>
          </cell>
          <cell r="F417">
            <v>2.1</v>
          </cell>
          <cell r="I417">
            <v>0</v>
          </cell>
          <cell r="J417">
            <v>82.55</v>
          </cell>
          <cell r="K417" t="str">
            <v>Lightron</v>
          </cell>
          <cell r="L417" t="str">
            <v>ok</v>
          </cell>
          <cell r="O417">
            <v>95.077500000000001</v>
          </cell>
          <cell r="P417">
            <v>44.099999999999994</v>
          </cell>
          <cell r="Q417">
            <v>31.5</v>
          </cell>
        </row>
        <row r="418">
          <cell r="A418" t="str">
            <v>NEW 13" WR18/4F32T8/SR</v>
          </cell>
          <cell r="B418" t="str">
            <v>new 13" 1X8 wraparound fixtures with 4-4' T8 lamps, electronic ballasts, and specular reflectors</v>
          </cell>
          <cell r="C418">
            <v>110</v>
          </cell>
          <cell r="D418">
            <v>4</v>
          </cell>
          <cell r="E418" t="str">
            <v>F32T8</v>
          </cell>
          <cell r="F418">
            <v>2.1</v>
          </cell>
          <cell r="I418">
            <v>0</v>
          </cell>
          <cell r="J418">
            <v>93.15</v>
          </cell>
          <cell r="K418" t="str">
            <v>Lightron</v>
          </cell>
          <cell r="L418" t="str">
            <v>ok</v>
          </cell>
          <cell r="O418">
            <v>106.20750000000001</v>
          </cell>
          <cell r="P418">
            <v>44.099999999999994</v>
          </cell>
          <cell r="Q418">
            <v>31.5</v>
          </cell>
        </row>
        <row r="419">
          <cell r="A419" t="str">
            <v>NEW 13" WR18/4F32T8LO</v>
          </cell>
          <cell r="B419" t="str">
            <v>new 13" 1X8 wraparound fixtures with 4-4' T8 lamps and low-power electronic ballasts</v>
          </cell>
          <cell r="C419">
            <v>99</v>
          </cell>
          <cell r="D419">
            <v>4</v>
          </cell>
          <cell r="E419" t="str">
            <v>F32T8</v>
          </cell>
          <cell r="F419">
            <v>2.1</v>
          </cell>
          <cell r="I419">
            <v>0</v>
          </cell>
          <cell r="J419">
            <v>85.25</v>
          </cell>
          <cell r="K419" t="str">
            <v>Lightron</v>
          </cell>
          <cell r="L419" t="str">
            <v>ok</v>
          </cell>
          <cell r="O419">
            <v>97.912500000000009</v>
          </cell>
          <cell r="P419">
            <v>44.099999999999994</v>
          </cell>
          <cell r="Q419">
            <v>31.5</v>
          </cell>
        </row>
        <row r="420">
          <cell r="A420" t="str">
            <v>NEW 15.5" WR14/4F32T8LO</v>
          </cell>
          <cell r="B420" t="str">
            <v>new 15.5" 1X4 wraparound fixtures with 4-4' T8 lamps and low-power electronic ballasts</v>
          </cell>
          <cell r="C420">
            <v>99</v>
          </cell>
          <cell r="D420">
            <v>4</v>
          </cell>
          <cell r="E420" t="str">
            <v>F32T8</v>
          </cell>
          <cell r="F420">
            <v>2.1</v>
          </cell>
          <cell r="I420">
            <v>0</v>
          </cell>
          <cell r="J420">
            <v>51</v>
          </cell>
          <cell r="K420" t="str">
            <v>Lightron</v>
          </cell>
          <cell r="L420" t="str">
            <v>ok</v>
          </cell>
          <cell r="O420">
            <v>61.95</v>
          </cell>
          <cell r="P420">
            <v>33.599999999999994</v>
          </cell>
          <cell r="Q420">
            <v>24</v>
          </cell>
        </row>
        <row r="421">
          <cell r="A421" t="str">
            <v>NEW 150W MH LOBAY</v>
          </cell>
          <cell r="B421" t="str">
            <v>new low-bay fixtures using 150 Watt metal halide lamps</v>
          </cell>
          <cell r="C421">
            <v>195</v>
          </cell>
          <cell r="D421">
            <v>1</v>
          </cell>
          <cell r="E421" t="str">
            <v>MH250</v>
          </cell>
          <cell r="F421">
            <v>17</v>
          </cell>
          <cell r="I421">
            <v>0</v>
          </cell>
          <cell r="J421">
            <v>190</v>
          </cell>
          <cell r="L421" t="str">
            <v>ok</v>
          </cell>
          <cell r="O421">
            <v>216.5</v>
          </cell>
          <cell r="P421">
            <v>98</v>
          </cell>
          <cell r="Q421">
            <v>70</v>
          </cell>
        </row>
        <row r="422">
          <cell r="A422" t="str">
            <v>NEW 150W MH/Q LOBAY</v>
          </cell>
          <cell r="B422" t="str">
            <v>new low-bay fixtures using 150 Watt metal halide lamps and quartz restrike</v>
          </cell>
          <cell r="C422">
            <v>195</v>
          </cell>
          <cell r="D422">
            <v>1</v>
          </cell>
          <cell r="E422" t="str">
            <v>MH250</v>
          </cell>
          <cell r="F422">
            <v>17</v>
          </cell>
          <cell r="I422">
            <v>0</v>
          </cell>
          <cell r="J422">
            <v>230</v>
          </cell>
          <cell r="L422" t="str">
            <v>ok</v>
          </cell>
          <cell r="O422">
            <v>258.5</v>
          </cell>
          <cell r="P422">
            <v>98</v>
          </cell>
          <cell r="Q422">
            <v>70</v>
          </cell>
        </row>
        <row r="423">
          <cell r="A423" t="str">
            <v>NEW 16" WR14/4F32T8</v>
          </cell>
          <cell r="B423" t="str">
            <v xml:space="preserve"> new 16" 1X4 wraparound fixtures with 4-4' T8 lamps and electronic ballasts</v>
          </cell>
          <cell r="C423">
            <v>110</v>
          </cell>
          <cell r="D423">
            <v>4</v>
          </cell>
          <cell r="E423" t="str">
            <v>F32T8</v>
          </cell>
          <cell r="F423">
            <v>2.1</v>
          </cell>
          <cell r="I423">
            <v>0</v>
          </cell>
          <cell r="J423">
            <v>59.9</v>
          </cell>
          <cell r="K423" t="str">
            <v>Lightron</v>
          </cell>
          <cell r="L423" t="str">
            <v>ok</v>
          </cell>
          <cell r="O423">
            <v>71.295000000000002</v>
          </cell>
          <cell r="P423">
            <v>33.599999999999994</v>
          </cell>
          <cell r="Q423">
            <v>24</v>
          </cell>
        </row>
        <row r="424">
          <cell r="A424" t="str">
            <v>NEW 16" WR14/4F32T8LO</v>
          </cell>
          <cell r="B424" t="str">
            <v xml:space="preserve"> new 16" 1X4 wraparound fixtures with 4-4' T8 lamps and low-power electronic ballasts</v>
          </cell>
          <cell r="C424">
            <v>99</v>
          </cell>
          <cell r="D424">
            <v>4</v>
          </cell>
          <cell r="E424" t="str">
            <v>F32T8</v>
          </cell>
          <cell r="F424">
            <v>2.1</v>
          </cell>
          <cell r="I424">
            <v>0</v>
          </cell>
          <cell r="J424">
            <v>62.7</v>
          </cell>
          <cell r="K424" t="str">
            <v>Lightron</v>
          </cell>
          <cell r="L424" t="str">
            <v>ok</v>
          </cell>
          <cell r="O424">
            <v>74.235000000000014</v>
          </cell>
          <cell r="P424">
            <v>33.599999999999994</v>
          </cell>
          <cell r="Q424">
            <v>24</v>
          </cell>
        </row>
        <row r="425">
          <cell r="A425" t="str">
            <v>NEW 16" WR18/4F32T8LO</v>
          </cell>
          <cell r="B425" t="str">
            <v xml:space="preserve"> new 16" 1X4 wraparound fixtures with 4-4' T8 lamps and low-power electronic ballasts</v>
          </cell>
          <cell r="C425">
            <v>99</v>
          </cell>
          <cell r="D425">
            <v>4</v>
          </cell>
          <cell r="E425" t="str">
            <v>F32T8</v>
          </cell>
          <cell r="F425">
            <v>2.1</v>
          </cell>
          <cell r="I425">
            <v>0</v>
          </cell>
          <cell r="J425">
            <v>106</v>
          </cell>
          <cell r="K425" t="str">
            <v>Lightron</v>
          </cell>
          <cell r="L425" t="str">
            <v>ok</v>
          </cell>
          <cell r="O425">
            <v>119.70000000000002</v>
          </cell>
          <cell r="P425">
            <v>44.099999999999994</v>
          </cell>
          <cell r="Q425">
            <v>31.5</v>
          </cell>
        </row>
        <row r="426">
          <cell r="A426" t="str">
            <v>NEW 16" WR18/8F32T8LO</v>
          </cell>
          <cell r="B426" t="str">
            <v xml:space="preserve"> new 16" 1X8 wraparound fixtures with 8-4' T8 lamps and low-power electronic ballasts</v>
          </cell>
          <cell r="C426">
            <v>198</v>
          </cell>
          <cell r="D426">
            <v>8</v>
          </cell>
          <cell r="E426" t="str">
            <v>F32T8</v>
          </cell>
          <cell r="F426">
            <v>2.1</v>
          </cell>
          <cell r="I426">
            <v>0</v>
          </cell>
          <cell r="J426">
            <v>115</v>
          </cell>
          <cell r="K426" t="str">
            <v>Lightron</v>
          </cell>
          <cell r="L426" t="str">
            <v>ok</v>
          </cell>
          <cell r="O426">
            <v>137.55000000000001</v>
          </cell>
          <cell r="P426">
            <v>44.099999999999994</v>
          </cell>
          <cell r="Q426">
            <v>31.5</v>
          </cell>
        </row>
        <row r="427">
          <cell r="A427" t="str">
            <v>NEW 250W QUARTZ</v>
          </cell>
          <cell r="B427" t="str">
            <v>new 250 Watt quartz fixture</v>
          </cell>
          <cell r="C427">
            <v>250</v>
          </cell>
          <cell r="F427">
            <v>0</v>
          </cell>
          <cell r="I427">
            <v>0</v>
          </cell>
          <cell r="J427">
            <v>80</v>
          </cell>
          <cell r="K427" t="str">
            <v>Premiere</v>
          </cell>
          <cell r="L427" t="str">
            <v>ok</v>
          </cell>
          <cell r="O427">
            <v>84</v>
          </cell>
          <cell r="P427">
            <v>84</v>
          </cell>
          <cell r="Q427">
            <v>60</v>
          </cell>
        </row>
        <row r="428">
          <cell r="A428" t="str">
            <v>NEW 5.5" WR12/1F17T8</v>
          </cell>
          <cell r="B428" t="str">
            <v>new 5.5" 1X2 wraparound fixtures with 1-2' T8 lamp and electronic ballasts</v>
          </cell>
          <cell r="C428">
            <v>18</v>
          </cell>
          <cell r="D428">
            <v>1</v>
          </cell>
          <cell r="E428" t="str">
            <v>F17T8</v>
          </cell>
          <cell r="F428">
            <v>3</v>
          </cell>
          <cell r="I428">
            <v>0</v>
          </cell>
          <cell r="J428">
            <v>36.299999999999997</v>
          </cell>
          <cell r="K428" t="str">
            <v>Lightron</v>
          </cell>
          <cell r="L428" t="str">
            <v>ok</v>
          </cell>
          <cell r="O428">
            <v>41.115000000000002</v>
          </cell>
          <cell r="P428">
            <v>33.599999999999994</v>
          </cell>
          <cell r="Q428">
            <v>24</v>
          </cell>
        </row>
        <row r="429">
          <cell r="A429" t="str">
            <v>NEW 5.5" WR14/1F32T8</v>
          </cell>
          <cell r="B429" t="str">
            <v>new 5.5" 1X4 wraparound fixtures with 1-4' T8 lamps and electronic ballasts</v>
          </cell>
          <cell r="C429">
            <v>31</v>
          </cell>
          <cell r="D429">
            <v>1</v>
          </cell>
          <cell r="E429" t="str">
            <v>F32T8</v>
          </cell>
          <cell r="F429">
            <v>2.1</v>
          </cell>
          <cell r="I429">
            <v>0</v>
          </cell>
          <cell r="J429">
            <v>38.299999999999997</v>
          </cell>
          <cell r="K429" t="str">
            <v>Lightron</v>
          </cell>
          <cell r="L429" t="str">
            <v>ok</v>
          </cell>
          <cell r="O429">
            <v>42.314999999999998</v>
          </cell>
          <cell r="P429">
            <v>33.599999999999994</v>
          </cell>
          <cell r="Q429">
            <v>24</v>
          </cell>
        </row>
        <row r="430">
          <cell r="A430" t="str">
            <v>NEW 5.5" WR14/1F32T8LO</v>
          </cell>
          <cell r="B430" t="str">
            <v>new 5.5" 1X4 wraparound fixtures with 1-4' T8 lamps and low-power electronic ballasts</v>
          </cell>
          <cell r="C430">
            <v>28</v>
          </cell>
          <cell r="D430">
            <v>1</v>
          </cell>
          <cell r="E430" t="str">
            <v>F32T8</v>
          </cell>
          <cell r="F430">
            <v>2.1</v>
          </cell>
          <cell r="I430">
            <v>0</v>
          </cell>
          <cell r="J430">
            <v>41</v>
          </cell>
          <cell r="K430" t="str">
            <v>Lightron</v>
          </cell>
          <cell r="L430" t="str">
            <v>ok</v>
          </cell>
          <cell r="O430">
            <v>45.150000000000006</v>
          </cell>
          <cell r="P430">
            <v>33.599999999999994</v>
          </cell>
          <cell r="Q430">
            <v>24</v>
          </cell>
        </row>
        <row r="431">
          <cell r="A431" t="str">
            <v>NEW 5.5" WR18/2F32T8</v>
          </cell>
          <cell r="B431" t="str">
            <v>new 5.5" 1X8 wraparound fixtures with 2-4' T8 lamps and electronic ballasts</v>
          </cell>
          <cell r="C431">
            <v>61</v>
          </cell>
          <cell r="D431">
            <v>2</v>
          </cell>
          <cell r="E431" t="str">
            <v>F32T8</v>
          </cell>
          <cell r="F431">
            <v>2.1</v>
          </cell>
          <cell r="I431">
            <v>0</v>
          </cell>
          <cell r="J431">
            <v>66.75</v>
          </cell>
          <cell r="K431" t="str">
            <v>Lightron</v>
          </cell>
          <cell r="L431" t="str">
            <v>ok</v>
          </cell>
          <cell r="O431">
            <v>74.287500000000009</v>
          </cell>
          <cell r="P431">
            <v>44.099999999999994</v>
          </cell>
          <cell r="Q431">
            <v>31.5</v>
          </cell>
        </row>
        <row r="432">
          <cell r="A432" t="str">
            <v>NEW 5.5" WR18/2F32T8LO</v>
          </cell>
          <cell r="B432" t="str">
            <v>new 5.5" 1X8 wraparound fixtures with 2-4' T8 lamps and low-power electronic ballasts</v>
          </cell>
          <cell r="C432">
            <v>55</v>
          </cell>
          <cell r="D432">
            <v>2</v>
          </cell>
          <cell r="E432" t="str">
            <v>F32T8</v>
          </cell>
          <cell r="F432">
            <v>2.1</v>
          </cell>
          <cell r="I432">
            <v>0</v>
          </cell>
          <cell r="J432">
            <v>69.45</v>
          </cell>
          <cell r="K432" t="str">
            <v>Lightron</v>
          </cell>
          <cell r="L432" t="str">
            <v>ok</v>
          </cell>
          <cell r="O432">
            <v>77.122500000000002</v>
          </cell>
          <cell r="P432">
            <v>44.099999999999994</v>
          </cell>
          <cell r="Q432">
            <v>31.5</v>
          </cell>
        </row>
        <row r="433">
          <cell r="A433" t="str">
            <v>NEW 6" HI-HAT 13W</v>
          </cell>
          <cell r="B433" t="str">
            <v>new 6" hi-hat fixtures with 13 Watt compact fluorescent lamps</v>
          </cell>
          <cell r="C433">
            <v>13</v>
          </cell>
          <cell r="D433">
            <v>1</v>
          </cell>
          <cell r="E433" t="str">
            <v>13W CF</v>
          </cell>
          <cell r="F433">
            <v>7</v>
          </cell>
          <cell r="I433">
            <v>0</v>
          </cell>
          <cell r="J433">
            <v>65</v>
          </cell>
          <cell r="K433" t="str">
            <v>Lightron-guess</v>
          </cell>
          <cell r="L433" t="str">
            <v>ok</v>
          </cell>
          <cell r="O433">
            <v>75.25</v>
          </cell>
          <cell r="P433">
            <v>32.199999999999996</v>
          </cell>
          <cell r="Q433">
            <v>23</v>
          </cell>
        </row>
        <row r="434">
          <cell r="A434" t="str">
            <v>NEW 6" HI-HAT 13W DIMMABLE</v>
          </cell>
          <cell r="B434" t="str">
            <v>new 6" hi-hat fixtures with 13 Watt compact fluorescent lamps</v>
          </cell>
          <cell r="C434">
            <v>13</v>
          </cell>
          <cell r="D434">
            <v>1</v>
          </cell>
          <cell r="E434" t="str">
            <v>13W CF</v>
          </cell>
          <cell r="F434">
            <v>7</v>
          </cell>
          <cell r="I434">
            <v>0</v>
          </cell>
          <cell r="J434">
            <v>75</v>
          </cell>
          <cell r="K434" t="str">
            <v>Lightron-guess</v>
          </cell>
          <cell r="L434" t="str">
            <v>ok</v>
          </cell>
          <cell r="O434">
            <v>85.75</v>
          </cell>
          <cell r="P434">
            <v>32.199999999999996</v>
          </cell>
          <cell r="Q434">
            <v>23</v>
          </cell>
        </row>
        <row r="435">
          <cell r="A435" t="str">
            <v>NEW 6" HI-HAT 26W DIMMABLE</v>
          </cell>
          <cell r="B435" t="str">
            <v>new 6" hi-hat fixtures with 26 Watt compact fluorescent lamps</v>
          </cell>
          <cell r="C435">
            <v>26</v>
          </cell>
          <cell r="D435">
            <v>2</v>
          </cell>
          <cell r="E435" t="str">
            <v>13W CF</v>
          </cell>
          <cell r="F435">
            <v>7</v>
          </cell>
          <cell r="I435">
            <v>0</v>
          </cell>
          <cell r="J435">
            <v>75</v>
          </cell>
          <cell r="K435" t="str">
            <v>Lightron-guess</v>
          </cell>
          <cell r="L435" t="str">
            <v>ok</v>
          </cell>
          <cell r="O435">
            <v>92.75</v>
          </cell>
          <cell r="P435">
            <v>32.199999999999996</v>
          </cell>
          <cell r="Q435">
            <v>23</v>
          </cell>
        </row>
        <row r="436">
          <cell r="A436" t="str">
            <v>NEW DRUM/13W CF (2)</v>
          </cell>
          <cell r="B436" t="str">
            <v>new drum fixtures with 2-13 Watt compact-fluorescent lamps</v>
          </cell>
          <cell r="C436">
            <v>30</v>
          </cell>
          <cell r="D436">
            <v>2</v>
          </cell>
          <cell r="E436" t="str">
            <v>13W CF</v>
          </cell>
          <cell r="F436">
            <v>7</v>
          </cell>
          <cell r="I436">
            <v>0</v>
          </cell>
          <cell r="J436">
            <v>45.9</v>
          </cell>
          <cell r="K436" t="str">
            <v>LIGHTRON 21-213-HPF</v>
          </cell>
          <cell r="L436" t="str">
            <v>ok</v>
          </cell>
          <cell r="O436">
            <v>62.195</v>
          </cell>
          <cell r="P436">
            <v>26.599999999999998</v>
          </cell>
          <cell r="Q436">
            <v>19</v>
          </cell>
        </row>
        <row r="437">
          <cell r="A437" t="str">
            <v>NEW DRUM/13W CF (3)</v>
          </cell>
          <cell r="B437" t="str">
            <v>new drum fixtures with 3-13 Watt compact-fluorescent lamps</v>
          </cell>
          <cell r="C437">
            <v>45</v>
          </cell>
          <cell r="D437">
            <v>3</v>
          </cell>
          <cell r="E437" t="str">
            <v>13W CF</v>
          </cell>
          <cell r="F437">
            <v>7</v>
          </cell>
          <cell r="I437">
            <v>0</v>
          </cell>
          <cell r="J437">
            <v>52.65</v>
          </cell>
          <cell r="K437" t="str">
            <v>LIGHTRON 21-313-HPF</v>
          </cell>
          <cell r="L437" t="str">
            <v>ok</v>
          </cell>
          <cell r="O437">
            <v>76.282499999999999</v>
          </cell>
          <cell r="P437">
            <v>26.599999999999998</v>
          </cell>
          <cell r="Q437">
            <v>19</v>
          </cell>
        </row>
        <row r="438">
          <cell r="A438" t="str">
            <v>NEW EMWLPK/WG</v>
          </cell>
          <cell r="B438" t="str">
            <v>new emergency egress-lighting wallpack fixtures with wireguards</v>
          </cell>
          <cell r="F438">
            <v>0</v>
          </cell>
          <cell r="I438">
            <v>0</v>
          </cell>
          <cell r="J438">
            <v>110</v>
          </cell>
          <cell r="L438" t="str">
            <v>ok</v>
          </cell>
          <cell r="O438">
            <v>115.5</v>
          </cell>
          <cell r="P438">
            <v>118.99999999999999</v>
          </cell>
          <cell r="Q438">
            <v>85</v>
          </cell>
        </row>
        <row r="439">
          <cell r="A439" t="str">
            <v>NEW EXIT/CF/B</v>
          </cell>
          <cell r="B439" t="str">
            <v>new exit signs using 2-7 Watt compact fluorescent lamps and battery backup</v>
          </cell>
          <cell r="C439">
            <v>9</v>
          </cell>
          <cell r="F439">
            <v>0</v>
          </cell>
          <cell r="I439">
            <v>0</v>
          </cell>
          <cell r="J439">
            <v>75</v>
          </cell>
          <cell r="L439" t="str">
            <v>ok</v>
          </cell>
          <cell r="O439">
            <v>78.75</v>
          </cell>
          <cell r="P439">
            <v>32.199999999999996</v>
          </cell>
          <cell r="Q439">
            <v>23</v>
          </cell>
        </row>
        <row r="440">
          <cell r="A440" t="str">
            <v>NEW HPS150 EXTERIOR BOX</v>
          </cell>
          <cell r="B440" t="str">
            <v>new exterior box fixtures using 150 Watt high-pressure sodium lamps</v>
          </cell>
          <cell r="C440">
            <v>190</v>
          </cell>
          <cell r="D440">
            <v>1</v>
          </cell>
          <cell r="E440" t="str">
            <v>HPS100</v>
          </cell>
          <cell r="F440">
            <v>18</v>
          </cell>
          <cell r="I440">
            <v>0</v>
          </cell>
          <cell r="J440">
            <v>250</v>
          </cell>
          <cell r="L440" t="str">
            <v>ok</v>
          </cell>
          <cell r="O440">
            <v>280.5</v>
          </cell>
          <cell r="P440">
            <v>98</v>
          </cell>
          <cell r="Q440">
            <v>70</v>
          </cell>
        </row>
        <row r="441">
          <cell r="A441" t="str">
            <v>NEW IND/DIR18/4F32T8</v>
          </cell>
          <cell r="B441" t="str">
            <v>new 1X8 indirect/direct fixtures with 4-4' T8 lamps and electronic ballasts</v>
          </cell>
          <cell r="C441">
            <v>89</v>
          </cell>
          <cell r="D441">
            <v>4</v>
          </cell>
          <cell r="E441" t="str">
            <v>F32T8</v>
          </cell>
          <cell r="F441">
            <v>2.1</v>
          </cell>
          <cell r="I441">
            <v>0</v>
          </cell>
          <cell r="J441">
            <v>360</v>
          </cell>
          <cell r="K441" t="str">
            <v>Lightron</v>
          </cell>
          <cell r="L441" t="str">
            <v>ok</v>
          </cell>
          <cell r="O441">
            <v>386.4</v>
          </cell>
          <cell r="P441">
            <v>62.999999999999993</v>
          </cell>
          <cell r="Q441">
            <v>45</v>
          </cell>
        </row>
        <row r="442">
          <cell r="A442" t="str">
            <v>NEW IND14/2F32T8</v>
          </cell>
          <cell r="B442" t="str">
            <v>new 1X4 industrial fixtures with 2-4' T8 lamps and electronic ballasts.</v>
          </cell>
          <cell r="C442">
            <v>60</v>
          </cell>
          <cell r="D442">
            <v>2</v>
          </cell>
          <cell r="E442" t="str">
            <v>F32T8</v>
          </cell>
          <cell r="F442">
            <v>2.1</v>
          </cell>
          <cell r="I442">
            <v>0</v>
          </cell>
          <cell r="J442">
            <v>48.8</v>
          </cell>
          <cell r="K442" t="str">
            <v>Lightron-guess</v>
          </cell>
          <cell r="L442" t="str">
            <v>ok</v>
          </cell>
          <cell r="O442">
            <v>55.440000000000005</v>
          </cell>
          <cell r="P442">
            <v>33.599999999999994</v>
          </cell>
          <cell r="Q442">
            <v>24</v>
          </cell>
        </row>
        <row r="443">
          <cell r="A443" t="str">
            <v>NEW IND14/2F32T8/LOUVER</v>
          </cell>
          <cell r="B443" t="str">
            <v>new 1X4 industrial fixtures with 2-4' T8 lamps, electronic ballasts and louvers.</v>
          </cell>
          <cell r="C443">
            <v>60</v>
          </cell>
          <cell r="D443">
            <v>2</v>
          </cell>
          <cell r="E443" t="str">
            <v>F32T8</v>
          </cell>
          <cell r="F443">
            <v>2.1</v>
          </cell>
          <cell r="J443">
            <v>66.8</v>
          </cell>
          <cell r="K443" t="str">
            <v>Lightron-guess</v>
          </cell>
          <cell r="L443" t="str">
            <v>ok</v>
          </cell>
          <cell r="O443">
            <v>74.34</v>
          </cell>
          <cell r="P443">
            <v>33.599999999999994</v>
          </cell>
          <cell r="Q443">
            <v>24</v>
          </cell>
        </row>
        <row r="444">
          <cell r="A444" t="str">
            <v>NEW IND14/2F32T8HI</v>
          </cell>
          <cell r="B444" t="str">
            <v>new 1X4 industrial fixtures with 2-4' T8 lamps and high-power electronic ballasts.</v>
          </cell>
          <cell r="C444">
            <v>76</v>
          </cell>
          <cell r="D444">
            <v>2</v>
          </cell>
          <cell r="E444" t="str">
            <v>F32T8</v>
          </cell>
          <cell r="F444">
            <v>2.1</v>
          </cell>
          <cell r="I444">
            <v>0</v>
          </cell>
          <cell r="J444">
            <v>51.5</v>
          </cell>
          <cell r="K444" t="str">
            <v>Lightron-guess</v>
          </cell>
          <cell r="L444" t="str">
            <v>ok</v>
          </cell>
          <cell r="O444">
            <v>58.275000000000006</v>
          </cell>
          <cell r="P444">
            <v>33.599999999999994</v>
          </cell>
          <cell r="Q444">
            <v>24</v>
          </cell>
        </row>
        <row r="445">
          <cell r="A445" t="str">
            <v>NEW IND14/2F32T8HI/WG</v>
          </cell>
          <cell r="B445" t="str">
            <v>new 1X4 industrial fixtures with 2-4' T8 lamps, high-power electronic ballasts and wireguards.</v>
          </cell>
          <cell r="C445">
            <v>76</v>
          </cell>
          <cell r="D445">
            <v>2</v>
          </cell>
          <cell r="E445" t="str">
            <v>F32T8</v>
          </cell>
          <cell r="F445">
            <v>2.1</v>
          </cell>
          <cell r="I445">
            <v>0</v>
          </cell>
          <cell r="J445">
            <v>57.5</v>
          </cell>
          <cell r="K445" t="str">
            <v>Lightron-guess</v>
          </cell>
          <cell r="L445" t="str">
            <v>ok</v>
          </cell>
          <cell r="O445">
            <v>64.575000000000003</v>
          </cell>
          <cell r="P445">
            <v>33.599999999999994</v>
          </cell>
          <cell r="Q445">
            <v>24</v>
          </cell>
        </row>
        <row r="446">
          <cell r="A446" t="str">
            <v>NEW IND18/4F32T8</v>
          </cell>
          <cell r="B446" t="str">
            <v>new 1X8 industrial fixtures with 4-4' T8 lamps, electronic ballasts and wireguards.</v>
          </cell>
          <cell r="C446">
            <v>110</v>
          </cell>
          <cell r="D446">
            <v>4</v>
          </cell>
          <cell r="E446" t="str">
            <v>F32T8</v>
          </cell>
          <cell r="F446">
            <v>2.1</v>
          </cell>
          <cell r="I446">
            <v>0</v>
          </cell>
          <cell r="J446">
            <v>67.400000000000006</v>
          </cell>
          <cell r="K446" t="str">
            <v>Lightron-guess</v>
          </cell>
          <cell r="L446" t="str">
            <v>ok</v>
          </cell>
          <cell r="O446">
            <v>79.170000000000016</v>
          </cell>
          <cell r="P446">
            <v>44.099999999999994</v>
          </cell>
          <cell r="Q446">
            <v>31.5</v>
          </cell>
        </row>
        <row r="447">
          <cell r="A447" t="str">
            <v>NEW IND18/4F32T8/LOUVER</v>
          </cell>
          <cell r="B447" t="str">
            <v>new 1X8 industrial fixtures with 4-4' T8 lamps, electronic ballasts and louvers.</v>
          </cell>
          <cell r="C447">
            <v>110</v>
          </cell>
          <cell r="D447">
            <v>4</v>
          </cell>
          <cell r="E447" t="str">
            <v>F32T8</v>
          </cell>
          <cell r="F447">
            <v>2.1</v>
          </cell>
          <cell r="J447">
            <v>113.3</v>
          </cell>
          <cell r="K447" t="str">
            <v>Lightron-guess</v>
          </cell>
          <cell r="L447" t="str">
            <v>ok</v>
          </cell>
          <cell r="O447">
            <v>127.36500000000001</v>
          </cell>
          <cell r="P447">
            <v>33.599999999999994</v>
          </cell>
          <cell r="Q447">
            <v>24</v>
          </cell>
        </row>
        <row r="448">
          <cell r="A448" t="str">
            <v>NEW IND18/4F32T8HI</v>
          </cell>
          <cell r="B448" t="str">
            <v>new 1X8 industrial fixtures with 4-4' T8 lamps and high-power electronic ballasts.</v>
          </cell>
          <cell r="C448">
            <v>152</v>
          </cell>
          <cell r="D448">
            <v>4</v>
          </cell>
          <cell r="E448" t="str">
            <v>F32T8</v>
          </cell>
          <cell r="F448">
            <v>2.1</v>
          </cell>
          <cell r="I448">
            <v>0</v>
          </cell>
          <cell r="J448">
            <v>72.8</v>
          </cell>
          <cell r="K448" t="str">
            <v>Lightron-guess</v>
          </cell>
          <cell r="L448" t="str">
            <v>ok</v>
          </cell>
          <cell r="O448">
            <v>84.84</v>
          </cell>
          <cell r="P448">
            <v>44.099999999999994</v>
          </cell>
          <cell r="Q448">
            <v>31.5</v>
          </cell>
        </row>
        <row r="449">
          <cell r="A449" t="str">
            <v>NEW IND18/4F32T8HI/WG</v>
          </cell>
          <cell r="B449" t="str">
            <v>new 1X8 industrial fixtures with 4-4' T8 lamps, high-power electronic ballasts and wireguards.</v>
          </cell>
          <cell r="C449">
            <v>152</v>
          </cell>
          <cell r="D449">
            <v>4</v>
          </cell>
          <cell r="E449" t="str">
            <v>F32T8</v>
          </cell>
          <cell r="F449">
            <v>2.1</v>
          </cell>
          <cell r="I449">
            <v>0</v>
          </cell>
          <cell r="J449">
            <v>86.8</v>
          </cell>
          <cell r="K449" t="str">
            <v>Lightron-guess</v>
          </cell>
          <cell r="L449" t="str">
            <v>ok</v>
          </cell>
          <cell r="O449">
            <v>99.54</v>
          </cell>
          <cell r="P449">
            <v>44.099999999999994</v>
          </cell>
          <cell r="Q449">
            <v>31.5</v>
          </cell>
        </row>
        <row r="450">
          <cell r="A450" t="str">
            <v>NEW IND18/4F32T8LO</v>
          </cell>
          <cell r="B450" t="str">
            <v>new 1X8 industrial fixtures with 4-4' T8 lamps, low-power electronic ballasts and wireguards.</v>
          </cell>
          <cell r="C450">
            <v>99</v>
          </cell>
          <cell r="D450">
            <v>4</v>
          </cell>
          <cell r="E450" t="str">
            <v>F32T8</v>
          </cell>
          <cell r="F450">
            <v>2.1</v>
          </cell>
          <cell r="I450">
            <v>0</v>
          </cell>
          <cell r="J450">
            <v>70.099999999999994</v>
          </cell>
          <cell r="K450" t="str">
            <v>Lightron-guess</v>
          </cell>
          <cell r="L450" t="str">
            <v>ok</v>
          </cell>
          <cell r="O450">
            <v>82.00500000000001</v>
          </cell>
          <cell r="P450">
            <v>44.099999999999994</v>
          </cell>
          <cell r="Q450">
            <v>31.5</v>
          </cell>
        </row>
        <row r="451">
          <cell r="A451" t="str">
            <v>NEW IND18/8F32T8</v>
          </cell>
          <cell r="B451" t="str">
            <v>new 1X8 industrial fixtures with 8-4' T8 lamps, electronic ballasts and wireguards.</v>
          </cell>
          <cell r="C451">
            <v>220</v>
          </cell>
          <cell r="D451">
            <v>8</v>
          </cell>
          <cell r="E451" t="str">
            <v>F32T8</v>
          </cell>
          <cell r="F451">
            <v>2.1</v>
          </cell>
          <cell r="I451">
            <v>0</v>
          </cell>
          <cell r="J451">
            <v>80</v>
          </cell>
          <cell r="K451" t="str">
            <v>Lightron-guess</v>
          </cell>
          <cell r="L451" t="str">
            <v>ok</v>
          </cell>
          <cell r="O451">
            <v>100.8</v>
          </cell>
          <cell r="P451">
            <v>49</v>
          </cell>
          <cell r="Q451">
            <v>35</v>
          </cell>
        </row>
        <row r="452">
          <cell r="A452" t="str">
            <v>NEW LED</v>
          </cell>
          <cell r="B452" t="str">
            <v>new LED exit signs</v>
          </cell>
          <cell r="C452">
            <v>6</v>
          </cell>
          <cell r="F452">
            <v>0</v>
          </cell>
          <cell r="I452">
            <v>0</v>
          </cell>
          <cell r="J452">
            <v>38</v>
          </cell>
          <cell r="K452" t="str">
            <v>PREMIERE</v>
          </cell>
          <cell r="L452" t="str">
            <v>ok</v>
          </cell>
          <cell r="O452">
            <v>39.9</v>
          </cell>
          <cell r="P452">
            <v>32.199999999999996</v>
          </cell>
          <cell r="Q452">
            <v>23</v>
          </cell>
        </row>
        <row r="453">
          <cell r="A453" t="str">
            <v>NEW LED/B</v>
          </cell>
          <cell r="B453" t="str">
            <v>new LED exit signs with battery backup</v>
          </cell>
          <cell r="C453">
            <v>6</v>
          </cell>
          <cell r="F453">
            <v>0</v>
          </cell>
          <cell r="I453">
            <v>0</v>
          </cell>
          <cell r="J453">
            <v>55</v>
          </cell>
          <cell r="K453" t="str">
            <v>PREMIERE</v>
          </cell>
          <cell r="L453" t="str">
            <v>ok</v>
          </cell>
          <cell r="O453">
            <v>57.75</v>
          </cell>
          <cell r="P453">
            <v>32.199999999999996</v>
          </cell>
          <cell r="Q453">
            <v>23</v>
          </cell>
        </row>
        <row r="454">
          <cell r="A454" t="str">
            <v>NEW LED/B/LIGHTS</v>
          </cell>
          <cell r="B454" t="str">
            <v>new LED exit signs with battery backup and lights</v>
          </cell>
          <cell r="C454">
            <v>6</v>
          </cell>
          <cell r="F454">
            <v>0</v>
          </cell>
          <cell r="I454">
            <v>0</v>
          </cell>
          <cell r="J454">
            <v>110</v>
          </cell>
          <cell r="K454" t="str">
            <v>PREMIERE</v>
          </cell>
          <cell r="L454" t="str">
            <v>ok</v>
          </cell>
          <cell r="O454">
            <v>115.5</v>
          </cell>
          <cell r="P454">
            <v>32.199999999999996</v>
          </cell>
          <cell r="Q454">
            <v>23</v>
          </cell>
        </row>
        <row r="455">
          <cell r="A455" t="str">
            <v>NEW LED/B/WG</v>
          </cell>
          <cell r="B455" t="str">
            <v>new LED exit signs with battery backup and wireguards</v>
          </cell>
          <cell r="C455">
            <v>6</v>
          </cell>
          <cell r="F455">
            <v>0</v>
          </cell>
          <cell r="I455">
            <v>0</v>
          </cell>
          <cell r="J455">
            <v>105</v>
          </cell>
          <cell r="K455" t="str">
            <v>PREMIERE</v>
          </cell>
          <cell r="L455" t="str">
            <v>ok</v>
          </cell>
          <cell r="O455">
            <v>110.25</v>
          </cell>
          <cell r="P455">
            <v>46.199999999999996</v>
          </cell>
          <cell r="Q455">
            <v>33</v>
          </cell>
        </row>
        <row r="456">
          <cell r="A456" t="str">
            <v>NEW MH100 EXTERIOR BOX</v>
          </cell>
          <cell r="B456" t="str">
            <v>new exterior box fixtures using 100 Watt metal halide lamps</v>
          </cell>
          <cell r="C456">
            <v>120</v>
          </cell>
          <cell r="D456">
            <v>1</v>
          </cell>
          <cell r="E456" t="str">
            <v>MH250</v>
          </cell>
          <cell r="F456">
            <v>17</v>
          </cell>
          <cell r="I456">
            <v>0</v>
          </cell>
          <cell r="J456">
            <v>250</v>
          </cell>
          <cell r="L456" t="str">
            <v>ok</v>
          </cell>
          <cell r="O456">
            <v>279.5</v>
          </cell>
          <cell r="P456">
            <v>98</v>
          </cell>
          <cell r="Q456">
            <v>70</v>
          </cell>
        </row>
        <row r="457">
          <cell r="A457" t="str">
            <v>NEW MH250 EXTERIOR BOX</v>
          </cell>
          <cell r="B457" t="str">
            <v>new exterior box fixtures using 250 Watt metal halide lamps</v>
          </cell>
          <cell r="C457">
            <v>286</v>
          </cell>
          <cell r="D457">
            <v>1</v>
          </cell>
          <cell r="E457" t="str">
            <v>MH250</v>
          </cell>
          <cell r="F457">
            <v>17</v>
          </cell>
          <cell r="I457">
            <v>0</v>
          </cell>
          <cell r="J457">
            <v>250</v>
          </cell>
          <cell r="L457" t="str">
            <v>ok</v>
          </cell>
          <cell r="O457">
            <v>279.5</v>
          </cell>
          <cell r="P457">
            <v>98</v>
          </cell>
          <cell r="Q457">
            <v>70</v>
          </cell>
        </row>
        <row r="458">
          <cell r="A458" t="str">
            <v>NEW MH250 LOBAY</v>
          </cell>
          <cell r="B458" t="str">
            <v>new low-bay fixtures using 250 Watt metal halide lamps</v>
          </cell>
          <cell r="C458">
            <v>286</v>
          </cell>
          <cell r="D458">
            <v>1</v>
          </cell>
          <cell r="E458" t="str">
            <v>MH250</v>
          </cell>
          <cell r="F458">
            <v>17</v>
          </cell>
          <cell r="I458">
            <v>0</v>
          </cell>
          <cell r="J458">
            <v>200</v>
          </cell>
          <cell r="L458" t="str">
            <v>ok</v>
          </cell>
          <cell r="O458">
            <v>227</v>
          </cell>
          <cell r="P458">
            <v>98</v>
          </cell>
          <cell r="Q458">
            <v>70</v>
          </cell>
        </row>
        <row r="459">
          <cell r="A459" t="str">
            <v>NEW MH250 PULSE/PP LOBAY</v>
          </cell>
          <cell r="B459" t="str">
            <v>new low-bay fixtures using Performance Plus 250 Watt metal halide lamps and pulse-start ballasts</v>
          </cell>
          <cell r="C459">
            <v>286</v>
          </cell>
          <cell r="D459">
            <v>1</v>
          </cell>
          <cell r="E459" t="str">
            <v>MH250</v>
          </cell>
          <cell r="F459">
            <v>25</v>
          </cell>
          <cell r="I459">
            <v>0</v>
          </cell>
          <cell r="J459">
            <v>230</v>
          </cell>
          <cell r="L459" t="str">
            <v>ok</v>
          </cell>
          <cell r="O459">
            <v>266.5</v>
          </cell>
          <cell r="P459">
            <v>98</v>
          </cell>
          <cell r="Q459">
            <v>70</v>
          </cell>
        </row>
        <row r="460">
          <cell r="A460" t="str">
            <v>NEW MH250/Q LOBAY</v>
          </cell>
          <cell r="B460" t="str">
            <v>new low-bay fixtures using 250 Watt metal halide lamps and quartz restrike</v>
          </cell>
          <cell r="C460">
            <v>286</v>
          </cell>
          <cell r="D460">
            <v>1</v>
          </cell>
          <cell r="E460" t="str">
            <v>MH250</v>
          </cell>
          <cell r="F460">
            <v>17</v>
          </cell>
          <cell r="I460">
            <v>0</v>
          </cell>
          <cell r="J460">
            <v>240</v>
          </cell>
          <cell r="L460" t="str">
            <v>ok</v>
          </cell>
          <cell r="O460">
            <v>269</v>
          </cell>
          <cell r="P460">
            <v>98</v>
          </cell>
          <cell r="Q460">
            <v>70</v>
          </cell>
        </row>
        <row r="461">
          <cell r="A461" t="str">
            <v>NEW MH250/Q PULSE/PP LOBAY</v>
          </cell>
          <cell r="B461" t="str">
            <v>new low-bay fixtures using Performance Plus 250 Watt metal halide lamps, pulse-start ballasts and quartz restrikes</v>
          </cell>
          <cell r="C461">
            <v>286</v>
          </cell>
          <cell r="D461">
            <v>1</v>
          </cell>
          <cell r="E461" t="str">
            <v>MH250</v>
          </cell>
          <cell r="F461">
            <v>25</v>
          </cell>
          <cell r="I461">
            <v>0</v>
          </cell>
          <cell r="J461">
            <v>275</v>
          </cell>
          <cell r="L461" t="str">
            <v>ok</v>
          </cell>
          <cell r="O461">
            <v>313.75</v>
          </cell>
          <cell r="P461">
            <v>98</v>
          </cell>
          <cell r="Q461">
            <v>70</v>
          </cell>
        </row>
        <row r="462">
          <cell r="A462" t="str">
            <v>NEW MH350 PULSE HIBAY</v>
          </cell>
          <cell r="B462" t="str">
            <v>new high-bay fixtures using 350 Watt metal halide lamps and pulse start ballasts</v>
          </cell>
          <cell r="C462">
            <v>403</v>
          </cell>
          <cell r="D462">
            <v>1</v>
          </cell>
          <cell r="E462" t="str">
            <v>MH400</v>
          </cell>
          <cell r="F462">
            <v>17</v>
          </cell>
          <cell r="I462">
            <v>0</v>
          </cell>
          <cell r="J462">
            <v>137</v>
          </cell>
          <cell r="K462" t="str">
            <v>Lightolier</v>
          </cell>
          <cell r="L462" t="str">
            <v>ok</v>
          </cell>
          <cell r="O462">
            <v>160.85</v>
          </cell>
          <cell r="P462">
            <v>125.99999999999999</v>
          </cell>
          <cell r="Q462">
            <v>90</v>
          </cell>
        </row>
        <row r="463">
          <cell r="A463" t="str">
            <v>NEW MH350/Q PULSE HIBAY</v>
          </cell>
          <cell r="B463" t="str">
            <v>new high-bay fixtures using 350 Watt metal halide lamps, pulse start ballasts and quartz restrikes</v>
          </cell>
          <cell r="C463">
            <v>403</v>
          </cell>
          <cell r="D463">
            <v>1</v>
          </cell>
          <cell r="E463" t="str">
            <v>MH400</v>
          </cell>
          <cell r="F463">
            <v>17</v>
          </cell>
          <cell r="I463">
            <v>0</v>
          </cell>
          <cell r="J463">
            <v>182</v>
          </cell>
          <cell r="K463" t="str">
            <v>Lightolier</v>
          </cell>
          <cell r="L463" t="str">
            <v>ok</v>
          </cell>
          <cell r="O463">
            <v>208.1</v>
          </cell>
          <cell r="P463">
            <v>125.99999999999999</v>
          </cell>
          <cell r="Q463">
            <v>90</v>
          </cell>
        </row>
        <row r="464">
          <cell r="A464" t="str">
            <v>NEW MH400 HI-LOW LOBAY</v>
          </cell>
          <cell r="B464" t="str">
            <v>new low-bay fixtures using 400 Watt metal halide lamps with high-low capability</v>
          </cell>
          <cell r="C464">
            <v>445</v>
          </cell>
          <cell r="D464">
            <v>1</v>
          </cell>
          <cell r="E464" t="str">
            <v>MH400</v>
          </cell>
          <cell r="F464">
            <v>17</v>
          </cell>
          <cell r="I464">
            <v>0</v>
          </cell>
          <cell r="J464">
            <v>250</v>
          </cell>
          <cell r="K464" t="str">
            <v>GE</v>
          </cell>
          <cell r="L464" t="str">
            <v>ok</v>
          </cell>
          <cell r="O464">
            <v>279.5</v>
          </cell>
          <cell r="P464">
            <v>125.99999999999999</v>
          </cell>
          <cell r="Q464">
            <v>90</v>
          </cell>
        </row>
        <row r="465">
          <cell r="A465" t="str">
            <v>NEW MH400 LOBAY</v>
          </cell>
          <cell r="B465" t="str">
            <v>new low-bay fixtures using 400 Watt metal halide lamps</v>
          </cell>
          <cell r="C465">
            <v>445</v>
          </cell>
          <cell r="D465">
            <v>1</v>
          </cell>
          <cell r="E465" t="str">
            <v>MH400</v>
          </cell>
          <cell r="F465">
            <v>17</v>
          </cell>
          <cell r="I465">
            <v>0</v>
          </cell>
          <cell r="J465">
            <v>200</v>
          </cell>
          <cell r="K465" t="str">
            <v>GE</v>
          </cell>
          <cell r="L465" t="str">
            <v>ok</v>
          </cell>
          <cell r="O465">
            <v>227</v>
          </cell>
          <cell r="P465">
            <v>125.99999999999999</v>
          </cell>
          <cell r="Q465">
            <v>90</v>
          </cell>
        </row>
        <row r="466">
          <cell r="A466" t="str">
            <v>NEW MH400 PULSE HIBAY</v>
          </cell>
          <cell r="B466" t="str">
            <v>new high-bay fixtures using 400 Watt metal halide lamps and pulse start ballasts</v>
          </cell>
          <cell r="C466">
            <v>455</v>
          </cell>
          <cell r="D466">
            <v>1</v>
          </cell>
          <cell r="E466" t="str">
            <v>MH400</v>
          </cell>
          <cell r="F466">
            <v>17</v>
          </cell>
          <cell r="I466">
            <v>0</v>
          </cell>
          <cell r="J466">
            <v>225</v>
          </cell>
          <cell r="K466" t="str">
            <v>GE</v>
          </cell>
          <cell r="L466" t="str">
            <v>ok</v>
          </cell>
          <cell r="O466">
            <v>253.25</v>
          </cell>
          <cell r="P466">
            <v>125.99999999999999</v>
          </cell>
          <cell r="Q466">
            <v>90</v>
          </cell>
        </row>
        <row r="467">
          <cell r="A467" t="str">
            <v>NEW MH400/Q HI-LOW LOBAY</v>
          </cell>
          <cell r="B467" t="str">
            <v>new low-bay fixtures using 400 Watt metal halide lamps with quartz instant-on and high-low capability</v>
          </cell>
          <cell r="C467">
            <v>445</v>
          </cell>
          <cell r="D467">
            <v>1</v>
          </cell>
          <cell r="E467" t="str">
            <v>MH400</v>
          </cell>
          <cell r="F467">
            <v>17</v>
          </cell>
          <cell r="I467">
            <v>0</v>
          </cell>
          <cell r="J467">
            <v>280</v>
          </cell>
          <cell r="K467" t="str">
            <v>GE</v>
          </cell>
          <cell r="L467" t="str">
            <v>ok</v>
          </cell>
          <cell r="O467">
            <v>311</v>
          </cell>
          <cell r="P467">
            <v>125.99999999999999</v>
          </cell>
          <cell r="Q467">
            <v>90</v>
          </cell>
        </row>
        <row r="468">
          <cell r="A468" t="str">
            <v>NEW MH400/Q LOWBAY</v>
          </cell>
          <cell r="B468" t="str">
            <v>new low-bay fixtures using 400 Watt metal halide lamps with quartz instant-on capability</v>
          </cell>
          <cell r="C468">
            <v>445</v>
          </cell>
          <cell r="D468">
            <v>1</v>
          </cell>
          <cell r="E468" t="str">
            <v>MH400</v>
          </cell>
          <cell r="F468">
            <v>17</v>
          </cell>
          <cell r="I468">
            <v>0</v>
          </cell>
          <cell r="J468">
            <v>240</v>
          </cell>
          <cell r="K468" t="str">
            <v>GE</v>
          </cell>
          <cell r="L468" t="str">
            <v>ok</v>
          </cell>
          <cell r="O468">
            <v>269</v>
          </cell>
          <cell r="P468">
            <v>125.99999999999999</v>
          </cell>
          <cell r="Q468">
            <v>90</v>
          </cell>
        </row>
        <row r="469">
          <cell r="A469" t="str">
            <v>NEW MH750 PULSE HIBAY</v>
          </cell>
          <cell r="B469" t="str">
            <v>new high-bay fixtures using 750 Watt metal halide lamps and pulse start ballasts</v>
          </cell>
          <cell r="C469">
            <v>850</v>
          </cell>
          <cell r="D469">
            <v>1</v>
          </cell>
          <cell r="E469" t="str">
            <v>MH400</v>
          </cell>
          <cell r="F469">
            <v>17</v>
          </cell>
          <cell r="I469">
            <v>0</v>
          </cell>
          <cell r="J469">
            <v>157</v>
          </cell>
          <cell r="K469" t="str">
            <v>Lightolier</v>
          </cell>
          <cell r="L469" t="str">
            <v>ok</v>
          </cell>
          <cell r="O469">
            <v>181.85</v>
          </cell>
          <cell r="P469">
            <v>125.99999999999999</v>
          </cell>
          <cell r="Q469">
            <v>90</v>
          </cell>
        </row>
        <row r="470">
          <cell r="A470" t="str">
            <v>NEW MH750 PULSE STINGRAY HIBAY</v>
          </cell>
          <cell r="B470" t="str">
            <v>new high-bay fixtures using 750 Watt metal halide lamps and pulse start ballasts and stingrays</v>
          </cell>
          <cell r="C470">
            <v>850</v>
          </cell>
          <cell r="D470">
            <v>1</v>
          </cell>
          <cell r="E470" t="str">
            <v>MH400</v>
          </cell>
          <cell r="F470">
            <v>20</v>
          </cell>
          <cell r="I470">
            <v>0</v>
          </cell>
          <cell r="J470">
            <v>285</v>
          </cell>
          <cell r="K470" t="str">
            <v>Lightolier</v>
          </cell>
          <cell r="L470" t="str">
            <v>ok</v>
          </cell>
          <cell r="O470">
            <v>319.25</v>
          </cell>
          <cell r="P470">
            <v>125.99999999999999</v>
          </cell>
          <cell r="Q470">
            <v>90</v>
          </cell>
        </row>
        <row r="471">
          <cell r="A471" t="str">
            <v>NEW MH750/Q PULSE STINGRAY HIBAY</v>
          </cell>
          <cell r="B471" t="str">
            <v>new high-bay fixtures using 750 Watt metal halide lamps, pulse start ballasts, stingrays, and quartz restrikes</v>
          </cell>
          <cell r="C471">
            <v>850</v>
          </cell>
          <cell r="D471">
            <v>1</v>
          </cell>
          <cell r="E471" t="str">
            <v>MH400</v>
          </cell>
          <cell r="F471">
            <v>20</v>
          </cell>
          <cell r="I471">
            <v>0</v>
          </cell>
          <cell r="J471">
            <v>330</v>
          </cell>
          <cell r="K471" t="str">
            <v>Lightolier</v>
          </cell>
          <cell r="L471" t="str">
            <v>ok</v>
          </cell>
          <cell r="O471">
            <v>366.5</v>
          </cell>
          <cell r="P471">
            <v>125.99999999999999</v>
          </cell>
          <cell r="Q471">
            <v>90</v>
          </cell>
        </row>
        <row r="472">
          <cell r="A472" t="str">
            <v>NEW PRISMGLO/MH400</v>
          </cell>
          <cell r="B472" t="str">
            <v>new Holophane Prismglo fixtures using 400 Watt metal halide lamps</v>
          </cell>
          <cell r="C472">
            <v>445</v>
          </cell>
          <cell r="D472">
            <v>1</v>
          </cell>
          <cell r="E472" t="str">
            <v>MH400</v>
          </cell>
          <cell r="F472">
            <v>17</v>
          </cell>
          <cell r="I472">
            <v>0</v>
          </cell>
          <cell r="J472">
            <v>310</v>
          </cell>
          <cell r="K472" t="str">
            <v>Holophane</v>
          </cell>
          <cell r="L472" t="str">
            <v>ok</v>
          </cell>
          <cell r="O472">
            <v>342.5</v>
          </cell>
          <cell r="P472">
            <v>98</v>
          </cell>
          <cell r="Q472">
            <v>70</v>
          </cell>
        </row>
        <row r="473">
          <cell r="A473" t="str">
            <v>NEW RDCP22/2F32UT8</v>
          </cell>
          <cell r="B473" t="str">
            <v>new 2X2 layin deep-cell parabolic fixtures with 2-4' T8 U-lamps and electronic ballasts</v>
          </cell>
          <cell r="C473">
            <v>62</v>
          </cell>
          <cell r="D473">
            <v>2</v>
          </cell>
          <cell r="E473" t="str">
            <v>F31T8U</v>
          </cell>
          <cell r="F473">
            <v>8</v>
          </cell>
          <cell r="I473">
            <v>0</v>
          </cell>
          <cell r="J473">
            <v>66</v>
          </cell>
          <cell r="K473" t="str">
            <v>Lightron</v>
          </cell>
          <cell r="L473" t="str">
            <v>ok</v>
          </cell>
          <cell r="O473">
            <v>85.3</v>
          </cell>
          <cell r="P473">
            <v>32.199999999999996</v>
          </cell>
          <cell r="Q473">
            <v>23</v>
          </cell>
        </row>
        <row r="474">
          <cell r="A474" t="str">
            <v>NEW RDCP22/4F17T8</v>
          </cell>
          <cell r="B474" t="str">
            <v>new 2X2 layin deep-cell parabolic fixtures with 4-2' T8 lamps and electronic ballasts</v>
          </cell>
          <cell r="C474">
            <v>62</v>
          </cell>
          <cell r="D474">
            <v>4</v>
          </cell>
          <cell r="E474" t="str">
            <v>F17T8</v>
          </cell>
          <cell r="F474">
            <v>3</v>
          </cell>
          <cell r="I474">
            <v>0</v>
          </cell>
          <cell r="J474">
            <v>66</v>
          </cell>
          <cell r="K474" t="str">
            <v>Lightron</v>
          </cell>
          <cell r="L474" t="str">
            <v>ok</v>
          </cell>
          <cell r="O474">
            <v>81.3</v>
          </cell>
          <cell r="P474">
            <v>32.199999999999996</v>
          </cell>
          <cell r="Q474">
            <v>23</v>
          </cell>
        </row>
        <row r="475">
          <cell r="A475" t="str">
            <v>NEW RDCP24/3F32T8</v>
          </cell>
          <cell r="B475" t="str">
            <v>new 2X4 layin deep-cell parabolic fixtures with 3-4' T8 lamps and electronic ballasts</v>
          </cell>
          <cell r="C475">
            <v>89</v>
          </cell>
          <cell r="D475">
            <v>3</v>
          </cell>
          <cell r="E475" t="str">
            <v>F32T8</v>
          </cell>
          <cell r="F475">
            <v>2.1</v>
          </cell>
          <cell r="I475">
            <v>0</v>
          </cell>
          <cell r="J475">
            <v>66.224999999999994</v>
          </cell>
          <cell r="K475" t="str">
            <v>Lightron</v>
          </cell>
          <cell r="L475" t="str">
            <v>ok</v>
          </cell>
          <cell r="O475">
            <v>75.836249999999993</v>
          </cell>
          <cell r="P475">
            <v>32.199999999999996</v>
          </cell>
          <cell r="Q475">
            <v>23</v>
          </cell>
        </row>
        <row r="476">
          <cell r="A476" t="str">
            <v>NEW RDCP24/4F32T8</v>
          </cell>
          <cell r="B476" t="str">
            <v>new 2X4 layin deep-cell parabolic fixtures with 4-4' T8 lamps and electronic ballasts</v>
          </cell>
          <cell r="C476">
            <v>110</v>
          </cell>
          <cell r="D476">
            <v>4</v>
          </cell>
          <cell r="E476" t="str">
            <v>F32T8</v>
          </cell>
          <cell r="F476">
            <v>2.1</v>
          </cell>
          <cell r="I476">
            <v>0</v>
          </cell>
          <cell r="J476">
            <v>71</v>
          </cell>
          <cell r="K476" t="str">
            <v>Lightron</v>
          </cell>
          <cell r="L476" t="str">
            <v>ok</v>
          </cell>
          <cell r="O476">
            <v>82.95</v>
          </cell>
          <cell r="P476">
            <v>32.199999999999996</v>
          </cell>
          <cell r="Q476">
            <v>23</v>
          </cell>
        </row>
        <row r="477">
          <cell r="A477" t="str">
            <v>NEW RL11 (2) 26W CF</v>
          </cell>
          <cell r="B477" t="str">
            <v>new 1X1 recessed-lensed fixtures with 2-26W compact fluorescent lamps</v>
          </cell>
          <cell r="C477">
            <v>52</v>
          </cell>
          <cell r="D477">
            <v>2</v>
          </cell>
          <cell r="E477" t="str">
            <v>28W CF SI</v>
          </cell>
          <cell r="F477">
            <v>16.5</v>
          </cell>
          <cell r="I477">
            <v>0</v>
          </cell>
          <cell r="J477">
            <v>60</v>
          </cell>
          <cell r="K477" t="str">
            <v>Lightron-guess</v>
          </cell>
          <cell r="L477" t="str">
            <v>ok</v>
          </cell>
          <cell r="O477">
            <v>96</v>
          </cell>
          <cell r="P477">
            <v>32.199999999999996</v>
          </cell>
          <cell r="Q477">
            <v>23</v>
          </cell>
        </row>
        <row r="478">
          <cell r="A478" t="str">
            <v>NEW RL12/1F17T8</v>
          </cell>
          <cell r="B478" t="str">
            <v>new 1X2 layin fixtures with 1-2' T8 lamp and electronic ballasts</v>
          </cell>
          <cell r="C478">
            <v>18</v>
          </cell>
          <cell r="D478">
            <v>1</v>
          </cell>
          <cell r="E478" t="str">
            <v>F17T8</v>
          </cell>
          <cell r="F478">
            <v>3</v>
          </cell>
          <cell r="I478">
            <v>0</v>
          </cell>
          <cell r="J478">
            <v>36.6</v>
          </cell>
          <cell r="K478" t="str">
            <v>Lightron</v>
          </cell>
          <cell r="L478" t="str">
            <v>ok</v>
          </cell>
          <cell r="O478">
            <v>41.43</v>
          </cell>
          <cell r="P478">
            <v>32.199999999999996</v>
          </cell>
          <cell r="Q478">
            <v>23</v>
          </cell>
        </row>
        <row r="479">
          <cell r="A479" t="str">
            <v>NEW RL13/1F25T8</v>
          </cell>
          <cell r="B479" t="str">
            <v>new 1X3 layin fixtures with 1-3' T8 lamp and electronic ballasts</v>
          </cell>
          <cell r="C479">
            <v>30</v>
          </cell>
          <cell r="D479">
            <v>1</v>
          </cell>
          <cell r="E479" t="str">
            <v>F25T8</v>
          </cell>
          <cell r="F479">
            <v>3</v>
          </cell>
          <cell r="I479">
            <v>0</v>
          </cell>
          <cell r="J479">
            <v>40.6</v>
          </cell>
          <cell r="K479" t="str">
            <v>Lightron</v>
          </cell>
          <cell r="L479" t="str">
            <v>ok</v>
          </cell>
          <cell r="O479">
            <v>45.63</v>
          </cell>
          <cell r="P479">
            <v>32.199999999999996</v>
          </cell>
          <cell r="Q479">
            <v>23</v>
          </cell>
        </row>
        <row r="480">
          <cell r="A480" t="str">
            <v>NEW RL14/1F32T8</v>
          </cell>
          <cell r="B480" t="str">
            <v>new 1X4 layin fixtures with 1-4' T8 lamp and electronic ballasts</v>
          </cell>
          <cell r="C480">
            <v>31</v>
          </cell>
          <cell r="D480">
            <v>1</v>
          </cell>
          <cell r="E480" t="str">
            <v>F32T8</v>
          </cell>
          <cell r="F480">
            <v>2.1</v>
          </cell>
          <cell r="I480">
            <v>0</v>
          </cell>
          <cell r="J480">
            <v>40.6</v>
          </cell>
          <cell r="K480" t="str">
            <v>Lightron</v>
          </cell>
          <cell r="L480" t="str">
            <v>ok</v>
          </cell>
          <cell r="O480">
            <v>44.730000000000004</v>
          </cell>
          <cell r="P480">
            <v>32.199999999999996</v>
          </cell>
          <cell r="Q480">
            <v>23</v>
          </cell>
        </row>
        <row r="481">
          <cell r="A481" t="str">
            <v>NEW RL14/2F32T8</v>
          </cell>
          <cell r="B481" t="str">
            <v>new 1X4 layin fixtures with 2-4' T8 lamps and electronic ballasts</v>
          </cell>
          <cell r="C481">
            <v>61</v>
          </cell>
          <cell r="D481">
            <v>2</v>
          </cell>
          <cell r="E481" t="str">
            <v>F32T8</v>
          </cell>
          <cell r="F481">
            <v>2.1</v>
          </cell>
          <cell r="I481">
            <v>0</v>
          </cell>
          <cell r="J481">
            <v>42.2</v>
          </cell>
          <cell r="K481" t="str">
            <v>Lightron</v>
          </cell>
          <cell r="L481" t="str">
            <v>ok</v>
          </cell>
          <cell r="O481">
            <v>48.510000000000005</v>
          </cell>
          <cell r="P481">
            <v>32.199999999999996</v>
          </cell>
          <cell r="Q481">
            <v>23</v>
          </cell>
        </row>
        <row r="482">
          <cell r="A482" t="str">
            <v>NEW RL14/2F32T8LO</v>
          </cell>
          <cell r="B482" t="str">
            <v>new 1X4 layin fixtures with 2-4' T8 lamps and low-power electronic ballasts</v>
          </cell>
          <cell r="C482">
            <v>55</v>
          </cell>
          <cell r="D482">
            <v>2</v>
          </cell>
          <cell r="E482" t="str">
            <v>F32T8</v>
          </cell>
          <cell r="F482">
            <v>2.1</v>
          </cell>
          <cell r="I482">
            <v>0</v>
          </cell>
          <cell r="J482">
            <v>45</v>
          </cell>
          <cell r="K482" t="str">
            <v>Lightron</v>
          </cell>
          <cell r="L482" t="str">
            <v>ok</v>
          </cell>
          <cell r="O482">
            <v>51.45</v>
          </cell>
          <cell r="P482">
            <v>32.199999999999996</v>
          </cell>
          <cell r="Q482">
            <v>23</v>
          </cell>
        </row>
        <row r="483">
          <cell r="A483" t="str">
            <v>NEW RL16/2F25T8LO</v>
          </cell>
          <cell r="B483" t="str">
            <v>new 1X6 layin fixtures with 2-3' T8 lamps and low-power electronic ballasts</v>
          </cell>
          <cell r="C483">
            <v>45</v>
          </cell>
          <cell r="D483">
            <v>2</v>
          </cell>
          <cell r="E483" t="str">
            <v>F25T8</v>
          </cell>
          <cell r="F483">
            <v>3</v>
          </cell>
          <cell r="I483">
            <v>0</v>
          </cell>
          <cell r="J483">
            <v>68</v>
          </cell>
          <cell r="K483" t="str">
            <v>Lightron</v>
          </cell>
          <cell r="L483" t="str">
            <v>ok</v>
          </cell>
          <cell r="O483">
            <v>51.45</v>
          </cell>
          <cell r="P483">
            <v>32.200000000000003</v>
          </cell>
          <cell r="Q483">
            <v>23</v>
          </cell>
        </row>
        <row r="484">
          <cell r="A484" t="str">
            <v>NEW RL18/2F32T8</v>
          </cell>
          <cell r="B484" t="str">
            <v>new 1X8 layin fixtures with 2-4' T8 lamps and electronic ballasts</v>
          </cell>
          <cell r="C484">
            <v>61</v>
          </cell>
          <cell r="D484">
            <v>2</v>
          </cell>
          <cell r="E484" t="str">
            <v>F32T8</v>
          </cell>
          <cell r="F484">
            <v>2.1</v>
          </cell>
          <cell r="I484">
            <v>0</v>
          </cell>
          <cell r="J484">
            <v>67.400000000000006</v>
          </cell>
          <cell r="K484" t="str">
            <v>Lightron</v>
          </cell>
          <cell r="L484" t="str">
            <v>ok</v>
          </cell>
          <cell r="O484">
            <v>74.970000000000013</v>
          </cell>
          <cell r="P484">
            <v>44.099999999999994</v>
          </cell>
          <cell r="Q484">
            <v>31.5</v>
          </cell>
        </row>
        <row r="485">
          <cell r="A485" t="str">
            <v>NEW RL18/2F32T8LO</v>
          </cell>
          <cell r="B485" t="str">
            <v>new 1X8 layin fixtures with 2-4' T8 lamps and low-power electronic ballasts</v>
          </cell>
          <cell r="C485">
            <v>55</v>
          </cell>
          <cell r="D485">
            <v>2</v>
          </cell>
          <cell r="E485" t="str">
            <v>F32T8</v>
          </cell>
          <cell r="F485">
            <v>2.1</v>
          </cell>
          <cell r="I485">
            <v>0</v>
          </cell>
          <cell r="J485">
            <v>70</v>
          </cell>
          <cell r="K485" t="str">
            <v>Lightron</v>
          </cell>
          <cell r="L485" t="str">
            <v>ok</v>
          </cell>
          <cell r="O485">
            <v>77.7</v>
          </cell>
          <cell r="P485">
            <v>44.099999999999994</v>
          </cell>
          <cell r="Q485">
            <v>31.5</v>
          </cell>
        </row>
        <row r="486">
          <cell r="A486" t="str">
            <v>NEW RL18/4F32T8</v>
          </cell>
          <cell r="B486" t="str">
            <v>new 1X8 layin fixtures with 4-4' T8 lamps and electronic ballasts</v>
          </cell>
          <cell r="C486">
            <v>110</v>
          </cell>
          <cell r="D486">
            <v>4</v>
          </cell>
          <cell r="E486" t="str">
            <v>F32T8</v>
          </cell>
          <cell r="F486">
            <v>2.1</v>
          </cell>
          <cell r="I486">
            <v>0</v>
          </cell>
          <cell r="J486">
            <v>74.3</v>
          </cell>
          <cell r="K486" t="str">
            <v>Lightron</v>
          </cell>
          <cell r="L486" t="str">
            <v>ok</v>
          </cell>
          <cell r="O486">
            <v>86.415000000000006</v>
          </cell>
          <cell r="P486">
            <v>44.099999999999994</v>
          </cell>
          <cell r="Q486">
            <v>31.5</v>
          </cell>
        </row>
        <row r="487">
          <cell r="A487" t="str">
            <v>NEW RL18/4F32T8LO</v>
          </cell>
          <cell r="B487" t="str">
            <v>new 1X8 layin fixtures with 4-4' T8 lamps and low-power electronic ballasts</v>
          </cell>
          <cell r="C487">
            <v>99</v>
          </cell>
          <cell r="D487">
            <v>4</v>
          </cell>
          <cell r="E487" t="str">
            <v>F32T8</v>
          </cell>
          <cell r="F487">
            <v>2.1</v>
          </cell>
          <cell r="I487">
            <v>0</v>
          </cell>
          <cell r="J487">
            <v>77</v>
          </cell>
          <cell r="K487" t="str">
            <v>Lightron</v>
          </cell>
          <cell r="L487" t="str">
            <v>ok</v>
          </cell>
          <cell r="O487">
            <v>89.250000000000014</v>
          </cell>
          <cell r="P487">
            <v>44.099999999999994</v>
          </cell>
          <cell r="Q487">
            <v>31.5</v>
          </cell>
        </row>
        <row r="488">
          <cell r="A488" t="str">
            <v>NEW RL22/250WMH</v>
          </cell>
          <cell r="B488" t="str">
            <v>new 2X2 recessed, lensed fixtures with 1-250 Watt metal halide lamp</v>
          </cell>
          <cell r="C488">
            <v>286</v>
          </cell>
          <cell r="D488">
            <v>1</v>
          </cell>
          <cell r="E488" t="str">
            <v>MH250</v>
          </cell>
          <cell r="F488">
            <v>17</v>
          </cell>
          <cell r="I488">
            <v>0</v>
          </cell>
          <cell r="J488">
            <v>155</v>
          </cell>
          <cell r="K488" t="str">
            <v>Lightron</v>
          </cell>
          <cell r="L488" t="str">
            <v>ok</v>
          </cell>
          <cell r="O488">
            <v>179.75</v>
          </cell>
          <cell r="P488">
            <v>98</v>
          </cell>
          <cell r="Q488">
            <v>70</v>
          </cell>
        </row>
        <row r="489">
          <cell r="A489" t="str">
            <v>NEW RL22/250WMH/Q</v>
          </cell>
          <cell r="B489" t="str">
            <v>new 2X2 recessed, lensed fixtures with 1-250 Watt metal halide lamp and quartz instant-start capability</v>
          </cell>
          <cell r="C489">
            <v>286</v>
          </cell>
          <cell r="D489">
            <v>1</v>
          </cell>
          <cell r="E489" t="str">
            <v>MH250</v>
          </cell>
          <cell r="F489">
            <v>17</v>
          </cell>
          <cell r="I489">
            <v>0</v>
          </cell>
          <cell r="J489">
            <v>170</v>
          </cell>
          <cell r="K489" t="str">
            <v>Lightron</v>
          </cell>
          <cell r="L489" t="str">
            <v>ok</v>
          </cell>
          <cell r="O489">
            <v>195.5</v>
          </cell>
          <cell r="P489">
            <v>98</v>
          </cell>
          <cell r="Q489">
            <v>70</v>
          </cell>
        </row>
        <row r="490">
          <cell r="A490" t="str">
            <v>NEW RL22/2F32T8U</v>
          </cell>
          <cell r="B490" t="str">
            <v>new 2X2 layin fixtures with 2-4' T8 "U" lamps electronic ballasts</v>
          </cell>
          <cell r="C490">
            <v>61</v>
          </cell>
          <cell r="D490">
            <v>2</v>
          </cell>
          <cell r="E490" t="str">
            <v>F31T8U</v>
          </cell>
          <cell r="F490">
            <v>8</v>
          </cell>
          <cell r="I490">
            <v>0</v>
          </cell>
          <cell r="J490">
            <v>46.65</v>
          </cell>
          <cell r="K490" t="str">
            <v>Lightron</v>
          </cell>
          <cell r="L490" t="str">
            <v>ok</v>
          </cell>
          <cell r="O490">
            <v>64.982500000000002</v>
          </cell>
          <cell r="P490">
            <v>32.199999999999996</v>
          </cell>
          <cell r="Q490">
            <v>23</v>
          </cell>
        </row>
        <row r="491">
          <cell r="A491" t="str">
            <v>NEW RL22/3F17T8</v>
          </cell>
          <cell r="B491" t="str">
            <v>new 2X2 layin fixtures with 3-2' T8 lamps and electronic ballasts</v>
          </cell>
          <cell r="C491">
            <v>50</v>
          </cell>
          <cell r="D491">
            <v>3</v>
          </cell>
          <cell r="E491" t="str">
            <v>F17T8</v>
          </cell>
          <cell r="F491">
            <v>3</v>
          </cell>
          <cell r="I491">
            <v>0</v>
          </cell>
          <cell r="J491">
            <v>41.65</v>
          </cell>
          <cell r="K491" t="str">
            <v>Lightron</v>
          </cell>
          <cell r="L491" t="str">
            <v>ok</v>
          </cell>
          <cell r="O491">
            <v>52.732500000000002</v>
          </cell>
          <cell r="P491">
            <v>32.199999999999996</v>
          </cell>
          <cell r="Q491">
            <v>23</v>
          </cell>
        </row>
        <row r="492">
          <cell r="A492" t="str">
            <v>NEW RL22/3F17T8LO</v>
          </cell>
          <cell r="B492" t="str">
            <v>new 2X2 layin fixtures with 3-2' T8 lamps and low-power electronic ballasts</v>
          </cell>
          <cell r="C492">
            <v>47</v>
          </cell>
          <cell r="D492">
            <v>3</v>
          </cell>
          <cell r="E492" t="str">
            <v>F17T8</v>
          </cell>
          <cell r="F492">
            <v>3</v>
          </cell>
          <cell r="I492">
            <v>0</v>
          </cell>
          <cell r="J492">
            <v>44.35</v>
          </cell>
          <cell r="K492" t="str">
            <v>Lightron</v>
          </cell>
          <cell r="L492" t="str">
            <v>ok</v>
          </cell>
          <cell r="O492">
            <v>55.567500000000003</v>
          </cell>
          <cell r="P492">
            <v>32.199999999999996</v>
          </cell>
          <cell r="Q492">
            <v>23</v>
          </cell>
        </row>
        <row r="493">
          <cell r="A493" t="str">
            <v>NEW RL22/400WMH</v>
          </cell>
          <cell r="B493" t="str">
            <v>new 2X2 recessed, lensed fixtures with 1-400 Watt metal halide lamp</v>
          </cell>
          <cell r="C493">
            <v>445</v>
          </cell>
          <cell r="D493">
            <v>1</v>
          </cell>
          <cell r="E493" t="str">
            <v>MH400</v>
          </cell>
          <cell r="F493">
            <v>17</v>
          </cell>
          <cell r="I493">
            <v>0</v>
          </cell>
          <cell r="J493">
            <v>165</v>
          </cell>
          <cell r="K493" t="str">
            <v>Lightron</v>
          </cell>
          <cell r="L493" t="str">
            <v>ok</v>
          </cell>
          <cell r="O493">
            <v>190.25</v>
          </cell>
          <cell r="P493">
            <v>98</v>
          </cell>
          <cell r="Q493">
            <v>70</v>
          </cell>
        </row>
        <row r="494">
          <cell r="A494" t="str">
            <v>NEW RL22/400WMH/Q</v>
          </cell>
          <cell r="B494" t="str">
            <v>new 2X2 recessed, lensed fixtures with 1-400 Watt metal halide lamp and quartz instant-start capability</v>
          </cell>
          <cell r="C494">
            <v>445</v>
          </cell>
          <cell r="D494">
            <v>1</v>
          </cell>
          <cell r="E494" t="str">
            <v>MH400</v>
          </cell>
          <cell r="F494">
            <v>17</v>
          </cell>
          <cell r="I494">
            <v>0</v>
          </cell>
          <cell r="J494">
            <v>180</v>
          </cell>
          <cell r="K494" t="str">
            <v>Lightron</v>
          </cell>
          <cell r="L494" t="str">
            <v>ok</v>
          </cell>
          <cell r="O494">
            <v>206</v>
          </cell>
          <cell r="P494">
            <v>98</v>
          </cell>
          <cell r="Q494">
            <v>70</v>
          </cell>
        </row>
        <row r="495">
          <cell r="A495" t="str">
            <v>NEW RL22/4F17T8</v>
          </cell>
          <cell r="B495" t="str">
            <v>new 2X2 layin fixtures with 4-2' T8 lamps and electronic ballasts</v>
          </cell>
          <cell r="C495">
            <v>62</v>
          </cell>
          <cell r="D495">
            <v>4</v>
          </cell>
          <cell r="E495" t="str">
            <v>F17T8</v>
          </cell>
          <cell r="F495">
            <v>3</v>
          </cell>
          <cell r="I495">
            <v>0</v>
          </cell>
          <cell r="J495">
            <v>43.95</v>
          </cell>
          <cell r="K495" t="str">
            <v>Lightron</v>
          </cell>
          <cell r="L495" t="str">
            <v>ok</v>
          </cell>
          <cell r="O495">
            <v>58.147500000000008</v>
          </cell>
          <cell r="P495">
            <v>32.199999999999996</v>
          </cell>
          <cell r="Q495">
            <v>23</v>
          </cell>
        </row>
        <row r="496">
          <cell r="A496" t="str">
            <v>NEW RL22/4F17T8LO</v>
          </cell>
          <cell r="B496" t="str">
            <v>new 2X2 layin fixtures with 4-2' T8 lamps and low-power electronic ballasts</v>
          </cell>
          <cell r="C496">
            <v>58</v>
          </cell>
          <cell r="D496">
            <v>4</v>
          </cell>
          <cell r="E496" t="str">
            <v>F17T8</v>
          </cell>
          <cell r="F496">
            <v>3</v>
          </cell>
          <cell r="I496">
            <v>0</v>
          </cell>
          <cell r="J496">
            <v>46.65</v>
          </cell>
          <cell r="K496" t="str">
            <v>Lightron</v>
          </cell>
          <cell r="L496" t="str">
            <v>ok</v>
          </cell>
          <cell r="O496">
            <v>60.982500000000002</v>
          </cell>
          <cell r="P496">
            <v>32.199999999999996</v>
          </cell>
          <cell r="Q496">
            <v>23</v>
          </cell>
        </row>
        <row r="497">
          <cell r="A497" t="str">
            <v>NEW RL22/6F17T8</v>
          </cell>
          <cell r="B497" t="str">
            <v>new 2X2 layin fixtures with 6-2' T8 lamps and electronic ballasts</v>
          </cell>
          <cell r="C497">
            <v>96</v>
          </cell>
          <cell r="D497">
            <v>6</v>
          </cell>
          <cell r="E497" t="str">
            <v>F17T8</v>
          </cell>
          <cell r="F497">
            <v>3</v>
          </cell>
          <cell r="I497">
            <v>0</v>
          </cell>
          <cell r="J497">
            <v>61.95</v>
          </cell>
          <cell r="K497" t="str">
            <v>Lightron</v>
          </cell>
          <cell r="L497" t="str">
            <v>ok</v>
          </cell>
          <cell r="O497">
            <v>83.047499999999999</v>
          </cell>
          <cell r="P497">
            <v>32.199999999999996</v>
          </cell>
          <cell r="Q497">
            <v>23</v>
          </cell>
        </row>
        <row r="498">
          <cell r="A498" t="str">
            <v>NEW RL24/2F32T8</v>
          </cell>
          <cell r="B498" t="str">
            <v>new 2X4 layin fixtures with 2-4' T8 lamps and electronic ballasts</v>
          </cell>
          <cell r="C498">
            <v>61</v>
          </cell>
          <cell r="D498">
            <v>2</v>
          </cell>
          <cell r="E498" t="str">
            <v>F32T8</v>
          </cell>
          <cell r="F498">
            <v>2.1</v>
          </cell>
          <cell r="I498">
            <v>0</v>
          </cell>
          <cell r="J498">
            <v>42.1</v>
          </cell>
          <cell r="K498" t="str">
            <v>Lightron</v>
          </cell>
          <cell r="L498" t="str">
            <v>ok</v>
          </cell>
          <cell r="O498">
            <v>48.405000000000008</v>
          </cell>
          <cell r="P498">
            <v>32.199999999999996</v>
          </cell>
          <cell r="Q498">
            <v>23</v>
          </cell>
        </row>
        <row r="499">
          <cell r="A499" t="str">
            <v>NEW RL24/2F32T8HI</v>
          </cell>
          <cell r="B499" t="str">
            <v>new 2X4 layin fixtures with 2-4' T8 lamps and high power electronic ballasts</v>
          </cell>
          <cell r="C499">
            <v>76</v>
          </cell>
          <cell r="D499">
            <v>2</v>
          </cell>
          <cell r="E499" t="str">
            <v>F32T8</v>
          </cell>
          <cell r="F499">
            <v>2.1</v>
          </cell>
          <cell r="I499">
            <v>0</v>
          </cell>
          <cell r="J499">
            <v>47.85</v>
          </cell>
          <cell r="K499" t="str">
            <v>Lightron</v>
          </cell>
          <cell r="L499" t="str">
            <v>ok</v>
          </cell>
          <cell r="O499">
            <v>54.44250000000001</v>
          </cell>
          <cell r="P499">
            <v>32.199999999999996</v>
          </cell>
          <cell r="Q499">
            <v>23</v>
          </cell>
        </row>
        <row r="500">
          <cell r="A500" t="str">
            <v>NEW RL24/2F32T8LO</v>
          </cell>
          <cell r="B500" t="str">
            <v>new 2X4 layin fixtures with 2-4' T8 lamps and low power electronic ballasts</v>
          </cell>
          <cell r="C500">
            <v>55</v>
          </cell>
          <cell r="D500">
            <v>2</v>
          </cell>
          <cell r="E500" t="str">
            <v>F32T8</v>
          </cell>
          <cell r="F500">
            <v>2.1</v>
          </cell>
          <cell r="I500">
            <v>0</v>
          </cell>
          <cell r="J500">
            <v>44.8</v>
          </cell>
          <cell r="K500" t="str">
            <v>Lightron</v>
          </cell>
          <cell r="L500" t="str">
            <v>ok</v>
          </cell>
          <cell r="O500">
            <v>51.24</v>
          </cell>
          <cell r="P500">
            <v>32.199999999999996</v>
          </cell>
          <cell r="Q500">
            <v>23</v>
          </cell>
        </row>
        <row r="501">
          <cell r="A501" t="str">
            <v>NEW RL24/2F32T8SR</v>
          </cell>
          <cell r="B501" t="str">
            <v>new 2X4 layin fixtures with 2-4' T8 lamps, electronic ballasts and specular reflectors</v>
          </cell>
          <cell r="C501">
            <v>61</v>
          </cell>
          <cell r="D501">
            <v>2</v>
          </cell>
          <cell r="E501" t="str">
            <v>F32T8</v>
          </cell>
          <cell r="F501">
            <v>2.1</v>
          </cell>
          <cell r="I501">
            <v>0</v>
          </cell>
          <cell r="J501">
            <v>59</v>
          </cell>
          <cell r="K501" t="str">
            <v>Lightron</v>
          </cell>
          <cell r="L501" t="str">
            <v>ok</v>
          </cell>
          <cell r="O501">
            <v>66.150000000000006</v>
          </cell>
          <cell r="P501">
            <v>32.199999999999996</v>
          </cell>
          <cell r="Q501">
            <v>23</v>
          </cell>
        </row>
        <row r="502">
          <cell r="A502" t="str">
            <v>NEW RL24/3F32T8</v>
          </cell>
          <cell r="B502" t="str">
            <v>new 2X4 layin fixtures with 3-4' T8 lamps and electronic ballasts</v>
          </cell>
          <cell r="C502">
            <v>89</v>
          </cell>
          <cell r="D502">
            <v>3</v>
          </cell>
          <cell r="E502" t="str">
            <v>F32T8</v>
          </cell>
          <cell r="F502">
            <v>2.1</v>
          </cell>
          <cell r="I502">
            <v>0</v>
          </cell>
          <cell r="J502">
            <v>44.15</v>
          </cell>
          <cell r="K502" t="str">
            <v>Lightron</v>
          </cell>
          <cell r="L502" t="str">
            <v>ok</v>
          </cell>
          <cell r="O502">
            <v>52.657499999999999</v>
          </cell>
          <cell r="P502">
            <v>32.199999999999996</v>
          </cell>
          <cell r="Q502">
            <v>23</v>
          </cell>
        </row>
        <row r="503">
          <cell r="A503" t="str">
            <v>NEW RL24/3F32T8LO</v>
          </cell>
          <cell r="B503" t="str">
            <v>new 2X4 layin fixtures with 3-4' T8 lamps and low-power electronic ballasts</v>
          </cell>
          <cell r="C503">
            <v>79</v>
          </cell>
          <cell r="D503">
            <v>3</v>
          </cell>
          <cell r="E503" t="str">
            <v>F32T8</v>
          </cell>
          <cell r="F503">
            <v>2.1</v>
          </cell>
          <cell r="I503">
            <v>0</v>
          </cell>
          <cell r="J503">
            <v>46.85</v>
          </cell>
          <cell r="K503" t="str">
            <v>Lightron</v>
          </cell>
          <cell r="L503" t="str">
            <v>ok</v>
          </cell>
          <cell r="O503">
            <v>55.492500000000007</v>
          </cell>
          <cell r="P503">
            <v>32.199999999999996</v>
          </cell>
          <cell r="Q503">
            <v>23</v>
          </cell>
        </row>
        <row r="504">
          <cell r="A504" t="str">
            <v>NEW RL24/4F32T8</v>
          </cell>
          <cell r="B504" t="str">
            <v>new 2X4 layin fixtures with 4-4' T8 lamps and electronic ballasts</v>
          </cell>
          <cell r="C504">
            <v>110</v>
          </cell>
          <cell r="D504">
            <v>4</v>
          </cell>
          <cell r="E504" t="str">
            <v>F32T8</v>
          </cell>
          <cell r="F504">
            <v>2.1</v>
          </cell>
          <cell r="I504">
            <v>0</v>
          </cell>
          <cell r="J504">
            <v>46.9</v>
          </cell>
          <cell r="K504" t="str">
            <v>Lightron</v>
          </cell>
          <cell r="L504" t="str">
            <v>ok</v>
          </cell>
          <cell r="O504">
            <v>57.644999999999996</v>
          </cell>
          <cell r="P504">
            <v>32.199999999999996</v>
          </cell>
          <cell r="Q504">
            <v>23</v>
          </cell>
        </row>
        <row r="505">
          <cell r="A505" t="str">
            <v>NEW RL24/4F32T8LO</v>
          </cell>
          <cell r="B505" t="str">
            <v>new 2X4 layin fixtures with 4-4' T8 lamps and low power electronic ballasts</v>
          </cell>
          <cell r="C505">
            <v>99</v>
          </cell>
          <cell r="D505">
            <v>4</v>
          </cell>
          <cell r="E505" t="str">
            <v>F32T8</v>
          </cell>
          <cell r="F505">
            <v>2.1</v>
          </cell>
          <cell r="I505">
            <v>0</v>
          </cell>
          <cell r="J505">
            <v>49.6</v>
          </cell>
          <cell r="K505" t="str">
            <v>Lightron</v>
          </cell>
          <cell r="L505" t="str">
            <v>ok</v>
          </cell>
          <cell r="O505">
            <v>60.480000000000004</v>
          </cell>
          <cell r="P505">
            <v>32.199999999999996</v>
          </cell>
          <cell r="Q505">
            <v>23</v>
          </cell>
        </row>
        <row r="506">
          <cell r="A506" t="str">
            <v>NEW RL24/6F32T8</v>
          </cell>
          <cell r="B506" t="str">
            <v>new 2X4 layin fixtures with 6-4' T8 lamps and electronic ballasts</v>
          </cell>
          <cell r="C506">
            <v>171</v>
          </cell>
          <cell r="D506">
            <v>6</v>
          </cell>
          <cell r="E506" t="str">
            <v>F32T8</v>
          </cell>
          <cell r="F506">
            <v>2.1</v>
          </cell>
          <cell r="I506">
            <v>0</v>
          </cell>
          <cell r="J506">
            <v>64.900000000000006</v>
          </cell>
          <cell r="K506" t="str">
            <v>Lightron</v>
          </cell>
          <cell r="L506" t="str">
            <v>ok</v>
          </cell>
          <cell r="O506">
            <v>80.745000000000005</v>
          </cell>
          <cell r="P506">
            <v>32.199999999999996</v>
          </cell>
          <cell r="Q506">
            <v>23</v>
          </cell>
        </row>
        <row r="507">
          <cell r="A507" t="str">
            <v>NEW RL44/6F32T8</v>
          </cell>
          <cell r="B507" t="str">
            <v>new 4X4 layin fixtures with 6-4' T8 lamps and electronic ballasts</v>
          </cell>
          <cell r="C507">
            <v>171</v>
          </cell>
          <cell r="D507">
            <v>6</v>
          </cell>
          <cell r="E507" t="str">
            <v>F32T8</v>
          </cell>
          <cell r="F507">
            <v>2.1</v>
          </cell>
          <cell r="I507">
            <v>0</v>
          </cell>
          <cell r="J507">
            <v>94</v>
          </cell>
          <cell r="K507" t="str">
            <v>Lightron</v>
          </cell>
          <cell r="L507" t="str">
            <v>ok</v>
          </cell>
          <cell r="O507">
            <v>111.30000000000001</v>
          </cell>
          <cell r="P507">
            <v>32.199999999999996</v>
          </cell>
          <cell r="Q507">
            <v>23</v>
          </cell>
        </row>
        <row r="508">
          <cell r="A508" t="str">
            <v>NEW RP22/3F17T8</v>
          </cell>
          <cell r="B508" t="str">
            <v>new 2X2 layin paracube fixtures with 3-2' T8 lamps and electronic ballasts</v>
          </cell>
          <cell r="C508">
            <v>50</v>
          </cell>
          <cell r="D508">
            <v>3</v>
          </cell>
          <cell r="E508" t="str">
            <v>F17T8</v>
          </cell>
          <cell r="F508">
            <v>3</v>
          </cell>
          <cell r="I508">
            <v>0</v>
          </cell>
          <cell r="J508">
            <v>60</v>
          </cell>
          <cell r="K508" t="str">
            <v>Lightron</v>
          </cell>
          <cell r="L508" t="str">
            <v>ok</v>
          </cell>
          <cell r="O508">
            <v>72</v>
          </cell>
          <cell r="P508">
            <v>32.199999999999996</v>
          </cell>
          <cell r="Q508">
            <v>23</v>
          </cell>
        </row>
        <row r="509">
          <cell r="A509" t="str">
            <v>NEW RP24/3F32T8</v>
          </cell>
          <cell r="B509" t="str">
            <v>new 2X4 layin paracube fixtures with 3-4' T8 lamps and electronic ballasts</v>
          </cell>
          <cell r="C509">
            <v>89</v>
          </cell>
          <cell r="D509">
            <v>3</v>
          </cell>
          <cell r="E509" t="str">
            <v>F32T8</v>
          </cell>
          <cell r="F509">
            <v>2.1</v>
          </cell>
          <cell r="I509">
            <v>0</v>
          </cell>
          <cell r="J509">
            <v>60</v>
          </cell>
          <cell r="K509" t="str">
            <v>Lightron</v>
          </cell>
          <cell r="L509" t="str">
            <v>ok</v>
          </cell>
          <cell r="O509">
            <v>69.3</v>
          </cell>
          <cell r="P509">
            <v>32.199999999999996</v>
          </cell>
          <cell r="Q509">
            <v>23</v>
          </cell>
        </row>
        <row r="510">
          <cell r="A510" t="str">
            <v>NEW RR18" (2) 26W CF</v>
          </cell>
          <cell r="B510" t="str">
            <v>new 18" recessed-round fixtures with 2-26 Watt compact fluorescent lamps</v>
          </cell>
          <cell r="C510">
            <v>52</v>
          </cell>
          <cell r="D510">
            <v>2</v>
          </cell>
          <cell r="E510" t="str">
            <v>26w cf</v>
          </cell>
          <cell r="F510">
            <v>10</v>
          </cell>
          <cell r="I510">
            <v>0</v>
          </cell>
          <cell r="J510">
            <v>50</v>
          </cell>
          <cell r="K510" t="str">
            <v>Lightron-guess</v>
          </cell>
          <cell r="L510" t="str">
            <v>ok</v>
          </cell>
          <cell r="O510">
            <v>72.5</v>
          </cell>
          <cell r="P510">
            <v>32.199999999999996</v>
          </cell>
          <cell r="Q510">
            <v>23</v>
          </cell>
        </row>
      </sheetData>
      <sheetData sheetId="1"/>
      <sheetData sheetId="2" refreshError="1">
        <row r="4">
          <cell r="A4">
            <v>0</v>
          </cell>
        </row>
        <row r="5">
          <cell r="A5">
            <v>11</v>
          </cell>
          <cell r="B5" t="str">
            <v>1X1</v>
          </cell>
        </row>
        <row r="6">
          <cell r="A6">
            <v>12</v>
          </cell>
          <cell r="B6" t="str">
            <v>1X2</v>
          </cell>
        </row>
        <row r="7">
          <cell r="A7">
            <v>13</v>
          </cell>
          <cell r="B7" t="str">
            <v>1X3</v>
          </cell>
        </row>
        <row r="8">
          <cell r="A8">
            <v>14</v>
          </cell>
          <cell r="B8" t="str">
            <v>1X4</v>
          </cell>
        </row>
        <row r="9">
          <cell r="A9">
            <v>15</v>
          </cell>
          <cell r="B9" t="str">
            <v>1X5</v>
          </cell>
        </row>
        <row r="10">
          <cell r="A10">
            <v>16</v>
          </cell>
          <cell r="B10" t="str">
            <v>1X6</v>
          </cell>
        </row>
        <row r="11">
          <cell r="A11">
            <v>18</v>
          </cell>
          <cell r="B11" t="str">
            <v>1X8</v>
          </cell>
        </row>
        <row r="12">
          <cell r="A12">
            <v>22</v>
          </cell>
          <cell r="B12" t="str">
            <v>2X2</v>
          </cell>
        </row>
        <row r="13">
          <cell r="A13">
            <v>23</v>
          </cell>
          <cell r="B13" t="str">
            <v>2X3</v>
          </cell>
        </row>
        <row r="14">
          <cell r="A14">
            <v>24</v>
          </cell>
          <cell r="B14" t="str">
            <v>2X4</v>
          </cell>
        </row>
        <row r="15">
          <cell r="A15">
            <v>25</v>
          </cell>
          <cell r="B15" t="str">
            <v>2X5</v>
          </cell>
        </row>
        <row r="16">
          <cell r="A16">
            <v>26</v>
          </cell>
          <cell r="B16" t="str">
            <v>2X6</v>
          </cell>
        </row>
        <row r="17">
          <cell r="A17">
            <v>28</v>
          </cell>
          <cell r="B17" t="str">
            <v>2X8</v>
          </cell>
        </row>
        <row r="18">
          <cell r="A18">
            <v>44</v>
          </cell>
          <cell r="B18" t="str">
            <v>4X4</v>
          </cell>
        </row>
        <row r="19">
          <cell r="A19">
            <v>112</v>
          </cell>
          <cell r="B19" t="str">
            <v>1X12</v>
          </cell>
        </row>
        <row r="20">
          <cell r="A20">
            <v>115</v>
          </cell>
          <cell r="B20" t="str">
            <v>1X15</v>
          </cell>
        </row>
        <row r="21">
          <cell r="A21">
            <v>116</v>
          </cell>
          <cell r="B21" t="str">
            <v>1X16</v>
          </cell>
        </row>
        <row r="22">
          <cell r="A22" t="str">
            <v>10"</v>
          </cell>
          <cell r="B22" t="str">
            <v>(10")</v>
          </cell>
        </row>
        <row r="23">
          <cell r="A23" t="str">
            <v>11"</v>
          </cell>
          <cell r="B23" t="str">
            <v>(11")</v>
          </cell>
        </row>
        <row r="24">
          <cell r="A24" t="str">
            <v>12"</v>
          </cell>
          <cell r="B24" t="str">
            <v>(12")</v>
          </cell>
        </row>
        <row r="25">
          <cell r="A25" t="str">
            <v>13"</v>
          </cell>
          <cell r="B25" t="str">
            <v>(13")</v>
          </cell>
        </row>
        <row r="26">
          <cell r="A26" t="str">
            <v>14"</v>
          </cell>
          <cell r="B26" t="str">
            <v>(14")</v>
          </cell>
        </row>
        <row r="27">
          <cell r="A27" t="str">
            <v>16"</v>
          </cell>
          <cell r="B27" t="str">
            <v>(16")</v>
          </cell>
        </row>
        <row r="28">
          <cell r="A28" t="str">
            <v>18"</v>
          </cell>
          <cell r="B28" t="str">
            <v>(18")</v>
          </cell>
        </row>
        <row r="29">
          <cell r="A29" t="str">
            <v>2"</v>
          </cell>
          <cell r="B29" t="str">
            <v>(2")</v>
          </cell>
        </row>
        <row r="30">
          <cell r="A30" t="str">
            <v>20"</v>
          </cell>
          <cell r="B30" t="str">
            <v>(20")</v>
          </cell>
        </row>
        <row r="31">
          <cell r="A31" t="str">
            <v>24"</v>
          </cell>
          <cell r="B31" t="str">
            <v>(24")</v>
          </cell>
        </row>
        <row r="32">
          <cell r="A32" t="str">
            <v>3"</v>
          </cell>
          <cell r="B32" t="str">
            <v>(3")</v>
          </cell>
        </row>
        <row r="33">
          <cell r="A33" t="str">
            <v>36"</v>
          </cell>
          <cell r="B33" t="str">
            <v>(36")</v>
          </cell>
        </row>
        <row r="34">
          <cell r="A34" t="str">
            <v>4"</v>
          </cell>
          <cell r="B34" t="str">
            <v>(4")</v>
          </cell>
        </row>
        <row r="35">
          <cell r="A35" t="str">
            <v>5"</v>
          </cell>
          <cell r="B35" t="str">
            <v>(5")</v>
          </cell>
        </row>
        <row r="36">
          <cell r="A36" t="str">
            <v>6"</v>
          </cell>
          <cell r="B36" t="str">
            <v>(6")</v>
          </cell>
        </row>
        <row r="37">
          <cell r="A37" t="str">
            <v>7"</v>
          </cell>
          <cell r="B37" t="str">
            <v>(7")</v>
          </cell>
        </row>
        <row r="38">
          <cell r="A38" t="str">
            <v>8"</v>
          </cell>
          <cell r="B38" t="str">
            <v>(8")</v>
          </cell>
        </row>
        <row r="39">
          <cell r="A39" t="str">
            <v>B</v>
          </cell>
          <cell r="B39" t="str">
            <v>Ballard</v>
          </cell>
        </row>
        <row r="40">
          <cell r="A40" t="str">
            <v>C</v>
          </cell>
          <cell r="B40" t="str">
            <v>Chain-mounted</v>
          </cell>
        </row>
        <row r="41">
          <cell r="A41" t="str">
            <v>CB</v>
          </cell>
          <cell r="B41" t="str">
            <v>Chain-mounted box</v>
          </cell>
        </row>
        <row r="42">
          <cell r="A42" t="str">
            <v>CF</v>
          </cell>
          <cell r="B42" t="str">
            <v>Chain-mounted finned</v>
          </cell>
        </row>
        <row r="43">
          <cell r="A43" t="str">
            <v>CO</v>
          </cell>
          <cell r="B43" t="str">
            <v>Chain-mounted open</v>
          </cell>
        </row>
        <row r="44">
          <cell r="A44" t="str">
            <v>CST</v>
          </cell>
          <cell r="B44" t="str">
            <v>Chain-mounted strip</v>
          </cell>
        </row>
        <row r="45">
          <cell r="A45" t="str">
            <v>CWR</v>
          </cell>
          <cell r="B45" t="str">
            <v>Chain-mounted wrap</v>
          </cell>
        </row>
        <row r="46">
          <cell r="A46" t="str">
            <v>D</v>
          </cell>
          <cell r="B46" t="str">
            <v>Surface-mounted drum</v>
          </cell>
        </row>
        <row r="47">
          <cell r="A47" t="str">
            <v>DCP</v>
          </cell>
          <cell r="B47" t="str">
            <v>Deep-cell parabolic</v>
          </cell>
        </row>
        <row r="48">
          <cell r="A48" t="str">
            <v>F</v>
          </cell>
          <cell r="B48" t="str">
            <v>Finned</v>
          </cell>
        </row>
        <row r="49">
          <cell r="A49" t="str">
            <v>FAN</v>
          </cell>
          <cell r="B49" t="str">
            <v>Fan</v>
          </cell>
        </row>
        <row r="50">
          <cell r="A50" t="str">
            <v>G</v>
          </cell>
          <cell r="B50" t="str">
            <v>Globe</v>
          </cell>
        </row>
        <row r="51">
          <cell r="A51" t="str">
            <v>HB</v>
          </cell>
          <cell r="B51" t="str">
            <v>High-bay</v>
          </cell>
        </row>
        <row r="52">
          <cell r="A52" t="str">
            <v>HH</v>
          </cell>
          <cell r="B52" t="str">
            <v>Hi-Hat</v>
          </cell>
        </row>
        <row r="53">
          <cell r="A53" t="str">
            <v>INDIR</v>
          </cell>
          <cell r="B53" t="str">
            <v>Indirect fixture</v>
          </cell>
        </row>
        <row r="54">
          <cell r="A54" t="str">
            <v>J</v>
          </cell>
          <cell r="B54" t="str">
            <v>Jelly-jar</v>
          </cell>
        </row>
        <row r="55">
          <cell r="A55" t="str">
            <v>JJ</v>
          </cell>
          <cell r="B55" t="str">
            <v>Jelly-jar</v>
          </cell>
        </row>
        <row r="56">
          <cell r="A56" t="str">
            <v>LB</v>
          </cell>
          <cell r="B56" t="str">
            <v>Low-bay</v>
          </cell>
        </row>
        <row r="57">
          <cell r="A57" t="str">
            <v>MLH</v>
          </cell>
          <cell r="B57" t="str">
            <v>Directional head</v>
          </cell>
        </row>
        <row r="58">
          <cell r="A58" t="str">
            <v>O</v>
          </cell>
          <cell r="B58" t="str">
            <v>Open</v>
          </cell>
        </row>
        <row r="59">
          <cell r="A59" t="str">
            <v>P</v>
          </cell>
          <cell r="B59" t="str">
            <v>Pendant-mounted</v>
          </cell>
        </row>
        <row r="60">
          <cell r="A60" t="str">
            <v>PB</v>
          </cell>
          <cell r="B60" t="str">
            <v>Pendant-mounted box</v>
          </cell>
        </row>
        <row r="61">
          <cell r="A61" t="str">
            <v>PF</v>
          </cell>
          <cell r="B61" t="str">
            <v>Pendant-mounted finned</v>
          </cell>
        </row>
        <row r="62">
          <cell r="A62" t="str">
            <v>PL</v>
          </cell>
          <cell r="B62" t="str">
            <v>Pendant-mounted lensed</v>
          </cell>
        </row>
        <row r="63">
          <cell r="A63" t="str">
            <v>PLH</v>
          </cell>
          <cell r="B63" t="str">
            <v>Porcelain lampholder</v>
          </cell>
        </row>
        <row r="64">
          <cell r="A64" t="str">
            <v>PO</v>
          </cell>
          <cell r="B64" t="str">
            <v>Pendant-mounted open</v>
          </cell>
        </row>
        <row r="65">
          <cell r="A65" t="str">
            <v>POLE</v>
          </cell>
          <cell r="B65" t="str">
            <v>Pole-mounted</v>
          </cell>
        </row>
        <row r="66">
          <cell r="A66" t="str">
            <v>PST</v>
          </cell>
          <cell r="B66" t="str">
            <v>Pendant-mounted strip</v>
          </cell>
        </row>
        <row r="67">
          <cell r="A67" t="str">
            <v>PWR</v>
          </cell>
          <cell r="B67" t="str">
            <v>Pendant-mounted wraparound</v>
          </cell>
        </row>
        <row r="68">
          <cell r="A68" t="str">
            <v>R</v>
          </cell>
          <cell r="B68" t="str">
            <v>Recessed</v>
          </cell>
        </row>
        <row r="69">
          <cell r="A69" t="str">
            <v>RB</v>
          </cell>
          <cell r="B69" t="str">
            <v>Recessed box</v>
          </cell>
        </row>
        <row r="70">
          <cell r="A70" t="str">
            <v>RDCP</v>
          </cell>
          <cell r="B70" t="str">
            <v>Recessed deep-cell parabolic</v>
          </cell>
        </row>
        <row r="71">
          <cell r="A71" t="str">
            <v>RL</v>
          </cell>
          <cell r="B71" t="str">
            <v>Recessed lensed</v>
          </cell>
        </row>
        <row r="72">
          <cell r="A72" t="str">
            <v>RLM</v>
          </cell>
          <cell r="B72" t="str">
            <v>"RLM"</v>
          </cell>
        </row>
        <row r="73">
          <cell r="A73" t="str">
            <v>RP</v>
          </cell>
          <cell r="B73" t="str">
            <v>Recessed paracube</v>
          </cell>
        </row>
        <row r="74">
          <cell r="A74" t="str">
            <v>S</v>
          </cell>
          <cell r="B74" t="str">
            <v>Surface-mounted</v>
          </cell>
        </row>
        <row r="75">
          <cell r="A75" t="str">
            <v>SB</v>
          </cell>
          <cell r="B75" t="str">
            <v>Surface-mounted box</v>
          </cell>
        </row>
        <row r="76">
          <cell r="A76" t="str">
            <v>SD</v>
          </cell>
          <cell r="B76" t="str">
            <v>Surface-mounted drum</v>
          </cell>
        </row>
        <row r="77">
          <cell r="A77" t="str">
            <v>SF</v>
          </cell>
          <cell r="B77" t="str">
            <v>Surface-mounted finned</v>
          </cell>
        </row>
        <row r="78">
          <cell r="A78" t="str">
            <v>SL</v>
          </cell>
          <cell r="B78" t="str">
            <v>Surface-mounted lensed</v>
          </cell>
        </row>
        <row r="79">
          <cell r="A79" t="str">
            <v>SO</v>
          </cell>
          <cell r="B79" t="str">
            <v>Surface-mounted open</v>
          </cell>
        </row>
        <row r="80">
          <cell r="A80" t="str">
            <v>SST</v>
          </cell>
          <cell r="B80" t="str">
            <v>Surface-mounted strip</v>
          </cell>
        </row>
        <row r="81">
          <cell r="A81" t="str">
            <v>ST</v>
          </cell>
          <cell r="B81" t="str">
            <v>Strip fixture</v>
          </cell>
        </row>
        <row r="82">
          <cell r="A82" t="str">
            <v>SVP</v>
          </cell>
          <cell r="B82" t="str">
            <v>Surface-mounted vapor/vandal proof</v>
          </cell>
        </row>
        <row r="83">
          <cell r="A83" t="str">
            <v>SWR</v>
          </cell>
          <cell r="B83" t="str">
            <v>Wraparound</v>
          </cell>
        </row>
        <row r="84">
          <cell r="A84" t="str">
            <v>TABLE</v>
          </cell>
          <cell r="B84" t="str">
            <v>Table lamp</v>
          </cell>
        </row>
        <row r="85">
          <cell r="A85" t="str">
            <v>TRACK</v>
          </cell>
          <cell r="B85" t="str">
            <v>Track-mounted</v>
          </cell>
        </row>
        <row r="86">
          <cell r="A86" t="str">
            <v>V</v>
          </cell>
          <cell r="B86" t="str">
            <v>Vanity</v>
          </cell>
        </row>
        <row r="87">
          <cell r="A87" t="str">
            <v>VPF</v>
          </cell>
          <cell r="B87" t="str">
            <v>Vapor-proof</v>
          </cell>
        </row>
        <row r="88">
          <cell r="A88" t="str">
            <v>VT</v>
          </cell>
          <cell r="B88" t="str">
            <v>Vapor-proof</v>
          </cell>
        </row>
        <row r="89">
          <cell r="A89" t="str">
            <v>W</v>
          </cell>
          <cell r="B89" t="str">
            <v>Wall-mounted</v>
          </cell>
        </row>
        <row r="90">
          <cell r="A90" t="str">
            <v>WB</v>
          </cell>
          <cell r="B90" t="str">
            <v>Wall-mounted box</v>
          </cell>
        </row>
        <row r="91">
          <cell r="A91" t="str">
            <v>WL</v>
          </cell>
          <cell r="B91" t="str">
            <v>Wall-mounted lensed</v>
          </cell>
        </row>
        <row r="92">
          <cell r="A92" t="str">
            <v>WLPK</v>
          </cell>
          <cell r="B92" t="str">
            <v>Wallpack</v>
          </cell>
        </row>
        <row r="93">
          <cell r="A93" t="str">
            <v>WO</v>
          </cell>
          <cell r="B93" t="str">
            <v>Wall-mounted open</v>
          </cell>
        </row>
        <row r="94">
          <cell r="A94" t="str">
            <v>WST</v>
          </cell>
          <cell r="B94" t="str">
            <v>Wall-mounted strip</v>
          </cell>
        </row>
        <row r="95">
          <cell r="A95" t="str">
            <v>WWR</v>
          </cell>
          <cell r="B95" t="str">
            <v>Wall-mounted wraparound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L7">
            <v>0.44547758544088545</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row r="2">
          <cell r="A2" t="str">
            <v>Building ID</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Bldgs &amp; Rates"/>
      <sheetName val="Total Kw Saved"/>
      <sheetName val="Estimated $ Saved"/>
      <sheetName val="Bldg 1"/>
      <sheetName val="Bldg 2"/>
      <sheetName val="Bldg 3"/>
      <sheetName val="Bldg 4"/>
      <sheetName val="Bldg 5"/>
      <sheetName val="Bldg 6"/>
      <sheetName val="Bldg 7"/>
      <sheetName val="Bldg 8"/>
      <sheetName val="Bldg 9"/>
      <sheetName val="Bldg 10"/>
      <sheetName val="Vending Machines"/>
      <sheetName val="Fixture Schedule"/>
      <sheetName val="Aid vs No Aid"/>
      <sheetName val="Light_Table"/>
      <sheetName val="codes"/>
      <sheetName val="Controls"/>
      <sheetName val="parameters"/>
      <sheetName val="postconcats"/>
      <sheetName val="BOM"/>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Data"/>
      <sheetName val="Hours of Operation"/>
      <sheetName val="Lighting Inventory"/>
      <sheetName val="Comments"/>
      <sheetName val="Fixture Type Table"/>
      <sheetName val="Sheet2"/>
      <sheetName val="Sheet3"/>
      <sheetName val="Sheet4"/>
      <sheetName val="Sheet5"/>
      <sheetName val="Sheet1"/>
    </sheetNames>
    <sheetDataSet>
      <sheetData sheetId="0"/>
      <sheetData sheetId="1"/>
      <sheetData sheetId="2"/>
      <sheetData sheetId="3"/>
      <sheetData sheetId="4" refreshError="1">
        <row r="7">
          <cell r="E7">
            <v>0</v>
          </cell>
          <cell r="F7">
            <v>0</v>
          </cell>
          <cell r="G7">
            <v>0</v>
          </cell>
          <cell r="H7">
            <v>0</v>
          </cell>
          <cell r="I7">
            <v>0</v>
          </cell>
          <cell r="J7">
            <v>0</v>
          </cell>
          <cell r="K7">
            <v>0</v>
          </cell>
          <cell r="M7">
            <v>0</v>
          </cell>
        </row>
        <row r="8">
          <cell r="E8" t="str">
            <v>A1</v>
          </cell>
          <cell r="F8">
            <v>120</v>
          </cell>
          <cell r="G8" t="str">
            <v>RL</v>
          </cell>
          <cell r="H8">
            <v>24</v>
          </cell>
          <cell r="I8" t="str">
            <v>4L4' E/S</v>
          </cell>
          <cell r="J8" t="str">
            <v>Recessed lensed 2X4 fixture with 4-4' energy-efficient lamps and standard ballasts.</v>
          </cell>
          <cell r="K8" t="str">
            <v>4L4' T8/EL</v>
          </cell>
          <cell r="L8">
            <v>1</v>
          </cell>
          <cell r="M8" t="str">
            <v>Modify the existing fixtures with 4-4' T8 lamps and electronic ballasts.</v>
          </cell>
        </row>
        <row r="9">
          <cell r="E9" t="str">
            <v>A10</v>
          </cell>
          <cell r="F9">
            <v>120</v>
          </cell>
          <cell r="G9" t="str">
            <v>RL</v>
          </cell>
          <cell r="H9">
            <v>24</v>
          </cell>
          <cell r="I9" t="str">
            <v>4L4' E/S</v>
          </cell>
          <cell r="J9" t="str">
            <v>Recessed lensed 2X4 fixture with 4-4' energy-efficient lamps and standard ballasts.</v>
          </cell>
          <cell r="K9" t="str">
            <v>4L4' T8/EL</v>
          </cell>
          <cell r="L9">
            <v>1</v>
          </cell>
          <cell r="M9" t="str">
            <v>Modify the existing fixtures with 4-4' T8 lamps and electronic ballasts.</v>
          </cell>
          <cell r="Q9" t="str">
            <v>vapor-proof lenses</v>
          </cell>
        </row>
        <row r="10">
          <cell r="E10" t="str">
            <v>A11</v>
          </cell>
          <cell r="F10">
            <v>120</v>
          </cell>
          <cell r="G10" t="str">
            <v>RL</v>
          </cell>
          <cell r="H10">
            <v>24</v>
          </cell>
          <cell r="I10" t="str">
            <v>4L4' E/E</v>
          </cell>
          <cell r="J10" t="str">
            <v>Recessed lensed 2X4 fixture with 4-4' energy-efficient lamps and energy-efficient ballasts.</v>
          </cell>
          <cell r="K10" t="str">
            <v>4L4' T8/EL</v>
          </cell>
          <cell r="L10">
            <v>1</v>
          </cell>
          <cell r="M10" t="str">
            <v>Modify the existing fixtures with 4-4' T8 lamps and electronic ballasts.</v>
          </cell>
          <cell r="Q10" t="str">
            <v>silver paracube</v>
          </cell>
        </row>
        <row r="11">
          <cell r="E11" t="str">
            <v>A2</v>
          </cell>
          <cell r="F11">
            <v>120</v>
          </cell>
          <cell r="G11" t="str">
            <v>SWR</v>
          </cell>
          <cell r="H11">
            <v>24</v>
          </cell>
          <cell r="I11" t="str">
            <v>4L4' E/S</v>
          </cell>
          <cell r="J11" t="str">
            <v>Wraparound 2X4 fixture with 4-4' energy-efficient lamps and standard ballasts.</v>
          </cell>
          <cell r="K11" t="str">
            <v>4L4' T8/EL</v>
          </cell>
          <cell r="L11">
            <v>1</v>
          </cell>
          <cell r="M11" t="str">
            <v>Modify the existing fixtures with 4-4' T8 lamps and electronic ballasts.</v>
          </cell>
        </row>
        <row r="12">
          <cell r="E12" t="str">
            <v>A3</v>
          </cell>
          <cell r="F12">
            <v>120</v>
          </cell>
          <cell r="G12" t="str">
            <v>RL</v>
          </cell>
          <cell r="H12">
            <v>24</v>
          </cell>
          <cell r="I12" t="str">
            <v>3L4' E/S</v>
          </cell>
          <cell r="J12" t="str">
            <v>Recessed lensed 2X4 fixture with 3-4' energy-efficient lamps and standard ballasts.</v>
          </cell>
          <cell r="K12" t="str">
            <v>3L4' T8/EL</v>
          </cell>
          <cell r="L12">
            <v>1</v>
          </cell>
          <cell r="M12" t="str">
            <v>Modify the existing fixtures with 3-4' T8 lamps and electronic ballasts.</v>
          </cell>
        </row>
        <row r="13">
          <cell r="E13" t="str">
            <v>A4</v>
          </cell>
          <cell r="F13">
            <v>120</v>
          </cell>
          <cell r="G13" t="str">
            <v>SL</v>
          </cell>
          <cell r="H13">
            <v>24</v>
          </cell>
          <cell r="I13" t="str">
            <v>4L4' E/S</v>
          </cell>
          <cell r="J13" t="str">
            <v>Surface-mounted lensed 2X4 fixture with 4-4' energy-efficient lamps and standard ballasts.</v>
          </cell>
          <cell r="K13" t="str">
            <v>4L4' T8/EL</v>
          </cell>
          <cell r="L13">
            <v>1</v>
          </cell>
          <cell r="M13" t="str">
            <v>Modify the existing fixtures with 4-4' T8 lamps and electronic ballasts.</v>
          </cell>
          <cell r="Q13" t="str">
            <v>old fixture / has 2 - 2x2 ornamental lenses</v>
          </cell>
        </row>
        <row r="14">
          <cell r="E14" t="str">
            <v>A5</v>
          </cell>
          <cell r="F14">
            <v>120</v>
          </cell>
          <cell r="G14" t="str">
            <v>RL</v>
          </cell>
          <cell r="H14">
            <v>24</v>
          </cell>
          <cell r="I14" t="str">
            <v>2L4' E/E</v>
          </cell>
          <cell r="J14" t="str">
            <v>Recessed lensed 2X4 fixture with 2-4' energy-efficient lamps and energy-efficient ballasts.</v>
          </cell>
          <cell r="K14" t="str">
            <v>2L4' T8/EL</v>
          </cell>
          <cell r="L14">
            <v>1</v>
          </cell>
          <cell r="M14" t="str">
            <v>Modify the existing fixtures with 2-4' T8 lamps and electronic ballasts.</v>
          </cell>
        </row>
        <row r="15">
          <cell r="E15" t="str">
            <v>A5T</v>
          </cell>
          <cell r="F15">
            <v>120</v>
          </cell>
          <cell r="G15" t="str">
            <v>RL</v>
          </cell>
          <cell r="H15">
            <v>24</v>
          </cell>
          <cell r="I15" t="str">
            <v>2L4' E/E</v>
          </cell>
          <cell r="J15" t="str">
            <v>Recessed lensed 2X4 fixture with 2-4' energy-efficient lamps and energy-efficient ballasts.</v>
          </cell>
          <cell r="K15" t="str">
            <v>4L4' T8/EL TW</v>
          </cell>
          <cell r="L15">
            <v>0.5</v>
          </cell>
          <cell r="M15" t="str">
            <v>Modify the existing fixtures with 4-4' tandem-wired T8 lamps and electronic ballasts.</v>
          </cell>
        </row>
        <row r="16">
          <cell r="E16" t="str">
            <v>A6</v>
          </cell>
          <cell r="F16">
            <v>120</v>
          </cell>
          <cell r="G16" t="str">
            <v>RL</v>
          </cell>
          <cell r="H16">
            <v>24</v>
          </cell>
          <cell r="I16" t="str">
            <v>2L4' T8/EL</v>
          </cell>
          <cell r="J16" t="str">
            <v>Recessed lensed 2X4 fixture with 2-4' T8 lamps and electronic ballasts.</v>
          </cell>
          <cell r="K16" t="str">
            <v>DNA</v>
          </cell>
          <cell r="M16" t="str">
            <v>Do not address these areas.</v>
          </cell>
          <cell r="Q16" t="str">
            <v>reflector</v>
          </cell>
        </row>
        <row r="17">
          <cell r="E17" t="str">
            <v>A7</v>
          </cell>
          <cell r="F17">
            <v>120</v>
          </cell>
          <cell r="G17" t="str">
            <v>SL</v>
          </cell>
          <cell r="H17">
            <v>24</v>
          </cell>
          <cell r="I17" t="str">
            <v>4L4' E/S</v>
          </cell>
          <cell r="J17" t="str">
            <v>Surface-mounted lensed 2X4 fixture with 4-4' energy-efficient lamps and standard ballasts.</v>
          </cell>
          <cell r="K17" t="str">
            <v>4L4' T8/EL</v>
          </cell>
          <cell r="L17">
            <v>1</v>
          </cell>
          <cell r="M17" t="str">
            <v>Modify the existing fixtures with 4-4' T8 lamps and electronic ballasts.</v>
          </cell>
        </row>
        <row r="18">
          <cell r="E18" t="str">
            <v>A8</v>
          </cell>
          <cell r="F18">
            <v>120</v>
          </cell>
          <cell r="G18" t="str">
            <v>SWR</v>
          </cell>
          <cell r="H18">
            <v>24</v>
          </cell>
          <cell r="I18" t="str">
            <v>4L4' E/E</v>
          </cell>
          <cell r="J18" t="str">
            <v>Wraparound 2X4 fixture with 4-4' energy-efficient lamps and energy-efficient ballasts.</v>
          </cell>
          <cell r="K18" t="str">
            <v>4L4' T8/EL</v>
          </cell>
          <cell r="L18">
            <v>1</v>
          </cell>
          <cell r="M18" t="str">
            <v>Modify the existing fixtures with 4-4' T8 lamps and electronic ballasts.</v>
          </cell>
        </row>
        <row r="19">
          <cell r="E19" t="str">
            <v>A9</v>
          </cell>
          <cell r="F19">
            <v>120</v>
          </cell>
          <cell r="G19" t="str">
            <v>SST</v>
          </cell>
          <cell r="H19">
            <v>24</v>
          </cell>
          <cell r="I19" t="str">
            <v>4L4' E/S</v>
          </cell>
          <cell r="J19" t="str">
            <v>Surface-mounted strip 2X4 fixture with 4-4' energy-efficient lamps and standard ballasts.</v>
          </cell>
          <cell r="K19" t="str">
            <v>4L4' T8/EL</v>
          </cell>
          <cell r="L19">
            <v>1</v>
          </cell>
          <cell r="M19" t="str">
            <v>Modify the existing fixtures with 4-4' T8 lamps and electronic ballasts.</v>
          </cell>
          <cell r="Q19" t="str">
            <v>ancient strip fixture</v>
          </cell>
        </row>
        <row r="20">
          <cell r="E20" t="str">
            <v>B1</v>
          </cell>
          <cell r="F20">
            <v>120</v>
          </cell>
          <cell r="G20" t="str">
            <v>VPF</v>
          </cell>
          <cell r="H20">
            <v>14</v>
          </cell>
          <cell r="I20" t="str">
            <v>1L4' T8/EL</v>
          </cell>
          <cell r="J20" t="str">
            <v>Vapor-proof 1X4 fixture with 1-4' T8 lamp and electronic ballasts.</v>
          </cell>
          <cell r="K20" t="str">
            <v>DNA</v>
          </cell>
          <cell r="M20" t="str">
            <v>Do not address these areas.</v>
          </cell>
        </row>
        <row r="21">
          <cell r="E21" t="str">
            <v>B10</v>
          </cell>
          <cell r="F21">
            <v>120</v>
          </cell>
          <cell r="G21" t="str">
            <v>SL</v>
          </cell>
          <cell r="H21">
            <v>14</v>
          </cell>
          <cell r="I21" t="str">
            <v>2L4' E/S</v>
          </cell>
          <cell r="J21" t="str">
            <v>Surface-mounted lensed 1X4 fixture with 2-4' energy-efficient lamps and standard ballasts.</v>
          </cell>
          <cell r="K21" t="str">
            <v>2L4' T8/EL</v>
          </cell>
          <cell r="L21">
            <v>1</v>
          </cell>
          <cell r="M21" t="str">
            <v>Modify the existing fixtures with 2-4' T8 lamps and electronic ballasts.</v>
          </cell>
          <cell r="Q21" t="str">
            <v>vandal-proof fixture / opaque lens / "star" srews</v>
          </cell>
        </row>
        <row r="22">
          <cell r="E22" t="str">
            <v>B11</v>
          </cell>
          <cell r="F22">
            <v>120</v>
          </cell>
          <cell r="G22" t="str">
            <v>WL</v>
          </cell>
          <cell r="H22">
            <v>14</v>
          </cell>
          <cell r="I22" t="str">
            <v>2L4' E/E</v>
          </cell>
          <cell r="J22" t="str">
            <v>Wall-mounted lensed 1X4 fixture with 2-4' energy-efficient lamps and energy-efficient ballasts.</v>
          </cell>
          <cell r="K22" t="str">
            <v>2L4' T8/EL</v>
          </cell>
          <cell r="L22">
            <v>1</v>
          </cell>
          <cell r="M22" t="str">
            <v>Modify the existing fixtures with 2-4' T8 lamps and electronic ballasts.</v>
          </cell>
          <cell r="O22">
            <v>10</v>
          </cell>
          <cell r="P22" t="str">
            <v>Difficult fixture.</v>
          </cell>
          <cell r="Q22" t="str">
            <v>wall-mounted tube fixture / uplight only / Satan's Library Fixture!</v>
          </cell>
        </row>
        <row r="23">
          <cell r="E23" t="str">
            <v>B12</v>
          </cell>
          <cell r="F23">
            <v>120</v>
          </cell>
          <cell r="G23" t="str">
            <v>SWR</v>
          </cell>
          <cell r="H23">
            <v>14</v>
          </cell>
          <cell r="I23" t="str">
            <v>2L4' E/E</v>
          </cell>
          <cell r="J23" t="str">
            <v>Wraparound 1X4 fixture with 2-4' energy-efficient lamps and energy-efficient ballasts.</v>
          </cell>
          <cell r="K23" t="str">
            <v>2L4' T8/EL</v>
          </cell>
          <cell r="L23">
            <v>1</v>
          </cell>
          <cell r="M23" t="str">
            <v>Modify the existing fixtures with 2-4' T8 lamps and electronic ballasts.</v>
          </cell>
        </row>
        <row r="24">
          <cell r="E24" t="str">
            <v>B13</v>
          </cell>
          <cell r="F24">
            <v>120</v>
          </cell>
          <cell r="G24" t="str">
            <v>SST</v>
          </cell>
          <cell r="H24">
            <v>14</v>
          </cell>
          <cell r="I24" t="str">
            <v>1L4' E/S</v>
          </cell>
          <cell r="J24" t="str">
            <v>Surface-mounted strip 1X4 fixture with 1-4' energy-efficient lamp and standard ballasts.</v>
          </cell>
          <cell r="K24" t="str">
            <v>1L4' T8/EL</v>
          </cell>
          <cell r="L24">
            <v>1</v>
          </cell>
          <cell r="M24" t="str">
            <v>Modify the existing fixtures with 1-4' T8 lamp and electronic ballasts.</v>
          </cell>
        </row>
        <row r="25">
          <cell r="E25" t="str">
            <v>B13T</v>
          </cell>
          <cell r="F25">
            <v>120</v>
          </cell>
          <cell r="G25" t="str">
            <v>SST</v>
          </cell>
          <cell r="H25">
            <v>14</v>
          </cell>
          <cell r="I25" t="str">
            <v>1L4' E/S</v>
          </cell>
          <cell r="J25" t="str">
            <v>Surface-mounted strip 1X4 fixture with 1-4' energy-efficient lamp and standard ballasts.</v>
          </cell>
          <cell r="K25" t="str">
            <v>2L4' T8/EL TW</v>
          </cell>
          <cell r="L25">
            <v>0.5</v>
          </cell>
          <cell r="M25" t="str">
            <v>Modify the existing fixtures with 2-4' T8 lamps and electronic ballasts tandem wired.</v>
          </cell>
        </row>
        <row r="26">
          <cell r="E26" t="str">
            <v>B14</v>
          </cell>
          <cell r="F26">
            <v>120</v>
          </cell>
          <cell r="G26" t="str">
            <v>CO</v>
          </cell>
          <cell r="H26">
            <v>14</v>
          </cell>
          <cell r="I26" t="str">
            <v>2L4' E/S</v>
          </cell>
          <cell r="J26" t="str">
            <v>Chain-mounted open 1X4 fixture with 2-4' energy-efficient lamps and standard ballasts.</v>
          </cell>
          <cell r="K26" t="str">
            <v>2L4' T8/EL</v>
          </cell>
          <cell r="L26">
            <v>1</v>
          </cell>
          <cell r="M26" t="str">
            <v>Modify the existing fixtures with 2-4' T8 lamps and electronic ballasts.</v>
          </cell>
        </row>
        <row r="27">
          <cell r="E27" t="str">
            <v>B15</v>
          </cell>
          <cell r="F27">
            <v>120</v>
          </cell>
          <cell r="G27" t="str">
            <v>PWR</v>
          </cell>
          <cell r="H27">
            <v>14</v>
          </cell>
          <cell r="I27" t="str">
            <v>2L4' E/E</v>
          </cell>
          <cell r="J27" t="str">
            <v>Pendant-mounted wraparound 1X4 fixture with 2-4' energy-efficient lamps and energy-efficient ballasts.</v>
          </cell>
          <cell r="K27" t="str">
            <v>2L4' T8/EL</v>
          </cell>
          <cell r="L27">
            <v>1</v>
          </cell>
          <cell r="M27" t="str">
            <v>Modify the existing fixtures with 2-4' T8 lamps and electronic ballasts.</v>
          </cell>
        </row>
        <row r="28">
          <cell r="E28" t="str">
            <v>B16</v>
          </cell>
          <cell r="F28">
            <v>120</v>
          </cell>
          <cell r="G28" t="str">
            <v>VPF</v>
          </cell>
          <cell r="H28">
            <v>14</v>
          </cell>
          <cell r="I28" t="str">
            <v>1L4' E/E</v>
          </cell>
          <cell r="J28" t="str">
            <v>Vapor-proof 1X4 fixture with 1-4' energy-efficient lamp and ballasts.</v>
          </cell>
          <cell r="K28" t="str">
            <v>1L4' T8/EL</v>
          </cell>
          <cell r="L28">
            <v>1</v>
          </cell>
          <cell r="M28" t="str">
            <v>Modify the existing fixtures with 1-4' T8 lamp and electronic ballasts.</v>
          </cell>
        </row>
        <row r="29">
          <cell r="E29" t="str">
            <v>B17</v>
          </cell>
          <cell r="F29">
            <v>120</v>
          </cell>
          <cell r="G29" t="str">
            <v>SO</v>
          </cell>
          <cell r="H29">
            <v>14</v>
          </cell>
          <cell r="I29" t="str">
            <v>2L4' E/S</v>
          </cell>
          <cell r="J29" t="str">
            <v>Surface-mounted open 1X4 fixture with 2-4' energy-efficient lamps and standard ballasts.</v>
          </cell>
          <cell r="K29" t="str">
            <v>NEW 11.5" WR14/2F32T8</v>
          </cell>
          <cell r="L29">
            <v>1</v>
          </cell>
          <cell r="M29" t="str">
            <v>Install new 11.5" 1X4 wraparound fixtures with 2-4' T8 lamps and electronic ballasts.</v>
          </cell>
          <cell r="Q29" t="str">
            <v>old fixture / eggcrate lens</v>
          </cell>
        </row>
        <row r="30">
          <cell r="E30" t="str">
            <v>B18</v>
          </cell>
          <cell r="G30" t="str">
            <v>PO</v>
          </cell>
          <cell r="H30">
            <v>14</v>
          </cell>
          <cell r="I30" t="str">
            <v>3L4' E/S</v>
          </cell>
          <cell r="J30" t="str">
            <v>Pendant-mounted open 1X4 fixture with 3-4' energy-efficient lamps and standard ballasts.</v>
          </cell>
          <cell r="K30" t="str">
            <v>3L4' T8/EL</v>
          </cell>
          <cell r="L30">
            <v>1</v>
          </cell>
          <cell r="M30" t="str">
            <v>Modify the existing fixtures with 3-4' T8 lamps and electronic ballasts.</v>
          </cell>
          <cell r="Q30" t="str">
            <v>explosion-proof fixture</v>
          </cell>
        </row>
        <row r="31">
          <cell r="E31" t="str">
            <v>B2</v>
          </cell>
          <cell r="F31">
            <v>120</v>
          </cell>
          <cell r="G31" t="str">
            <v>VPF</v>
          </cell>
          <cell r="H31">
            <v>14</v>
          </cell>
          <cell r="I31" t="str">
            <v>2L4' E/S</v>
          </cell>
          <cell r="J31" t="str">
            <v>Vapor-proof 1X4 fixture with 2-4' energy-efficient lamps and standard ballasts.</v>
          </cell>
          <cell r="K31" t="str">
            <v>2L4' T8/EL</v>
          </cell>
          <cell r="L31">
            <v>1</v>
          </cell>
          <cell r="M31" t="str">
            <v>Modify the existing fixtures with 2-4' T8 lamps and electronic ballasts.</v>
          </cell>
        </row>
        <row r="32">
          <cell r="E32" t="str">
            <v>B3</v>
          </cell>
          <cell r="F32">
            <v>120</v>
          </cell>
          <cell r="G32" t="str">
            <v>PF</v>
          </cell>
          <cell r="H32">
            <v>14</v>
          </cell>
          <cell r="I32" t="str">
            <v>2L4' E/S</v>
          </cell>
          <cell r="J32" t="str">
            <v>Pendant-mounted finned 1X4 fixture with 2-4' energy-efficient lamps and standard ballasts.</v>
          </cell>
          <cell r="K32" t="str">
            <v>NEW 11.5" WR14/2F32T8</v>
          </cell>
          <cell r="L32">
            <v>1</v>
          </cell>
          <cell r="M32" t="str">
            <v>Install new 11.5" 1X4 wraparound fixtures with 2-4' T8 lamps and electronic ballasts.</v>
          </cell>
          <cell r="Q32" t="str">
            <v>old fin fixture</v>
          </cell>
        </row>
        <row r="33">
          <cell r="E33" t="str">
            <v>B4</v>
          </cell>
          <cell r="F33">
            <v>120</v>
          </cell>
          <cell r="G33" t="str">
            <v>SWR</v>
          </cell>
          <cell r="H33">
            <v>14</v>
          </cell>
          <cell r="I33" t="str">
            <v>2L4' E/S</v>
          </cell>
          <cell r="J33" t="str">
            <v>Wraparound 1X4 fixture with 2-4' energy-efficient lamps and standard ballasts.</v>
          </cell>
          <cell r="K33" t="str">
            <v>2L4' T8/EL</v>
          </cell>
          <cell r="L33">
            <v>1</v>
          </cell>
          <cell r="M33" t="str">
            <v>Modify the existing fixtures with 2-4' T8 lamps and electronic ballasts.</v>
          </cell>
        </row>
        <row r="34">
          <cell r="E34" t="str">
            <v>B4T</v>
          </cell>
          <cell r="F34">
            <v>120</v>
          </cell>
          <cell r="G34" t="str">
            <v>SWR</v>
          </cell>
          <cell r="H34">
            <v>14</v>
          </cell>
          <cell r="I34" t="str">
            <v>2L4' E/S</v>
          </cell>
          <cell r="J34" t="str">
            <v>Wraparound 1X4 fixture with 2-4' energy-efficient lamps and standard ballasts.</v>
          </cell>
          <cell r="K34" t="str">
            <v>4L4' T8/EL TW</v>
          </cell>
          <cell r="L34">
            <v>0.5</v>
          </cell>
          <cell r="M34" t="str">
            <v>Modify the existing fixtures with 4-4' tandem-wired T8 lamps and electronic ballasts.</v>
          </cell>
        </row>
        <row r="35">
          <cell r="E35" t="str">
            <v>B5</v>
          </cell>
          <cell r="F35">
            <v>120</v>
          </cell>
          <cell r="G35" t="str">
            <v>PWR</v>
          </cell>
          <cell r="H35">
            <v>14</v>
          </cell>
          <cell r="I35" t="str">
            <v>3L4' E/S</v>
          </cell>
          <cell r="J35" t="str">
            <v>Pendant-mounted wraparound 1X4 fixture with 3-4' energy-efficient lamps and standard ballasts.</v>
          </cell>
          <cell r="K35" t="str">
            <v>3L4' T8/EL</v>
          </cell>
          <cell r="L35">
            <v>1</v>
          </cell>
          <cell r="M35" t="str">
            <v>Modify the existing fixtures with 3-4' T8 lamps and electronic ballasts.</v>
          </cell>
        </row>
        <row r="36">
          <cell r="E36" t="str">
            <v>B6</v>
          </cell>
          <cell r="F36">
            <v>120</v>
          </cell>
          <cell r="G36" t="str">
            <v>SWR</v>
          </cell>
          <cell r="H36">
            <v>14</v>
          </cell>
          <cell r="I36" t="str">
            <v>2L4' E/S</v>
          </cell>
          <cell r="J36" t="str">
            <v>Wraparound 1X4 fixture with 2-4' energy-efficient lamps and standard ballasts.</v>
          </cell>
          <cell r="K36" t="str">
            <v>2L4' T8/EL</v>
          </cell>
          <cell r="L36">
            <v>1</v>
          </cell>
          <cell r="M36" t="str">
            <v>Modify the existing fixtures with 2-4' T8 lamps and electronic ballasts.</v>
          </cell>
        </row>
        <row r="37">
          <cell r="E37" t="str">
            <v>B6T</v>
          </cell>
          <cell r="G37" t="str">
            <v>SWR</v>
          </cell>
          <cell r="H37">
            <v>14</v>
          </cell>
          <cell r="I37" t="str">
            <v>2L4' E/S</v>
          </cell>
          <cell r="J37" t="str">
            <v>Wraparound 1X4 fixture with 2-4' energy-efficient lamps and standard ballasts.</v>
          </cell>
          <cell r="K37" t="str">
            <v>4L4' T8/EL TW</v>
          </cell>
          <cell r="L37">
            <v>0.5</v>
          </cell>
          <cell r="M37" t="str">
            <v>Modify the existing fixtures with 4-4' tandem-wired T8 lamps and electronic ballasts.</v>
          </cell>
        </row>
        <row r="38">
          <cell r="E38" t="str">
            <v>B7</v>
          </cell>
          <cell r="F38">
            <v>120</v>
          </cell>
          <cell r="G38" t="str">
            <v>PWR</v>
          </cell>
          <cell r="H38">
            <v>14</v>
          </cell>
          <cell r="I38" t="str">
            <v>2L4' E/S</v>
          </cell>
          <cell r="J38" t="str">
            <v>Pendant-mounted wraparound 1X4 fixture with 2-4' energy-efficient lamps and standard ballasts.</v>
          </cell>
          <cell r="K38" t="str">
            <v>2L4' T8/EL</v>
          </cell>
          <cell r="L38">
            <v>1</v>
          </cell>
          <cell r="M38" t="str">
            <v>Modify the existing fixtures with 2-4' T8 lamps and electronic ballasts.</v>
          </cell>
        </row>
        <row r="39">
          <cell r="E39" t="str">
            <v>B8</v>
          </cell>
          <cell r="F39">
            <v>120</v>
          </cell>
          <cell r="G39" t="str">
            <v>SST</v>
          </cell>
          <cell r="H39">
            <v>14</v>
          </cell>
          <cell r="I39" t="str">
            <v>2L4' E/S</v>
          </cell>
          <cell r="J39" t="str">
            <v>Surface-mounted strip 1X4 fixture with 2-4' energy-efficient lamps and standard ballasts.</v>
          </cell>
          <cell r="K39" t="str">
            <v>2L4' T8/EL</v>
          </cell>
          <cell r="L39">
            <v>1</v>
          </cell>
          <cell r="M39" t="str">
            <v>Modify the existing fixtures with 2-4' T8 lamps and electronic ballasts.</v>
          </cell>
        </row>
        <row r="40">
          <cell r="E40" t="str">
            <v>B9</v>
          </cell>
          <cell r="F40">
            <v>120</v>
          </cell>
          <cell r="G40" t="str">
            <v>SWR</v>
          </cell>
          <cell r="H40">
            <v>14</v>
          </cell>
          <cell r="I40" t="str">
            <v>1L4' T8/EL</v>
          </cell>
          <cell r="J40" t="str">
            <v>Wraparound 1X4 fixture with 1-4' T8 lamp and electronic ballasts.</v>
          </cell>
          <cell r="K40" t="str">
            <v>DNA</v>
          </cell>
          <cell r="M40" t="str">
            <v>Do not address these areas.</v>
          </cell>
        </row>
        <row r="41">
          <cell r="E41" t="str">
            <v>C1</v>
          </cell>
          <cell r="F41">
            <v>120</v>
          </cell>
          <cell r="G41" t="str">
            <v>RDCP</v>
          </cell>
          <cell r="H41">
            <v>22</v>
          </cell>
          <cell r="I41" t="str">
            <v>3L4'U E/E</v>
          </cell>
          <cell r="J41" t="str">
            <v>Recessed deep-cell parabolic 2X2 fixture with 3-4' energy-efficient "U" lamps and ballasts.</v>
          </cell>
          <cell r="K41" t="str">
            <v>3L4'U3 T8/EL</v>
          </cell>
          <cell r="L41">
            <v>1</v>
          </cell>
          <cell r="M41" t="str">
            <v>Modify the existing fixtures with 3-4' T8 "U3" lamps and electronic ballasts.</v>
          </cell>
          <cell r="Q41" t="str">
            <v>U-3 lamps, 35W</v>
          </cell>
        </row>
        <row r="42">
          <cell r="E42" t="str">
            <v>C2</v>
          </cell>
          <cell r="F42">
            <v>120</v>
          </cell>
          <cell r="G42" t="str">
            <v>RL</v>
          </cell>
          <cell r="H42">
            <v>22</v>
          </cell>
          <cell r="I42" t="str">
            <v>4L2' S/S</v>
          </cell>
          <cell r="J42" t="str">
            <v>Recessed lensed 2X2 fixture with 4-2' standard lamps and standard ballasts.</v>
          </cell>
          <cell r="K42" t="str">
            <v>4L2' T8/EL</v>
          </cell>
          <cell r="L42">
            <v>1</v>
          </cell>
          <cell r="M42" t="str">
            <v>Modify the existing fixtures with 4-2' T8 lamps and electronic ballasts.</v>
          </cell>
        </row>
        <row r="43">
          <cell r="E43" t="str">
            <v>C3</v>
          </cell>
          <cell r="F43">
            <v>120</v>
          </cell>
          <cell r="G43" t="str">
            <v>RDCP</v>
          </cell>
          <cell r="H43">
            <v>22</v>
          </cell>
          <cell r="I43" t="str">
            <v>2L4'U E/E</v>
          </cell>
          <cell r="J43" t="str">
            <v>Recessed deep-cell parabolic 2X2 fixture with 2-4' energy-efficient "U" lamps and energy-efficient ballasts.</v>
          </cell>
          <cell r="K43" t="str">
            <v>2L4'U T8/EL</v>
          </cell>
          <cell r="L43">
            <v>1</v>
          </cell>
          <cell r="M43" t="str">
            <v>Modify the existing fixtures with 2-4' T8 "U" lamps and electronic ballasts.</v>
          </cell>
        </row>
        <row r="44">
          <cell r="E44" t="str">
            <v>C4</v>
          </cell>
          <cell r="F44">
            <v>120</v>
          </cell>
          <cell r="G44" t="str">
            <v>RL</v>
          </cell>
          <cell r="H44">
            <v>22</v>
          </cell>
          <cell r="I44" t="str">
            <v>2L4'U E/S</v>
          </cell>
          <cell r="J44" t="str">
            <v>Recessed lensed 2X2 fixture with 2-4' energy-efficient "U" lamps and standard ballasts.</v>
          </cell>
          <cell r="K44" t="str">
            <v>2L4'U T8/EL</v>
          </cell>
          <cell r="L44">
            <v>1</v>
          </cell>
          <cell r="M44" t="str">
            <v>Modify the existing fixtures with 2-4' T8 "U" lamps and electronic ballasts.</v>
          </cell>
        </row>
        <row r="45">
          <cell r="E45" t="str">
            <v>C5</v>
          </cell>
          <cell r="F45">
            <v>120</v>
          </cell>
          <cell r="G45" t="str">
            <v>VPF</v>
          </cell>
          <cell r="H45">
            <v>22</v>
          </cell>
          <cell r="I45" t="str">
            <v>3L4'U E/E</v>
          </cell>
          <cell r="J45" t="str">
            <v>Vapor-proof 2X2 fixture with 3-4' energy-efficient "U" lamps and ballasts.</v>
          </cell>
          <cell r="K45" t="str">
            <v>3L4'U3 T8/EL</v>
          </cell>
          <cell r="L45">
            <v>1</v>
          </cell>
          <cell r="M45" t="str">
            <v>Modify the existing fixtures with 3-4' T8 "U3" lamps and electronic ballasts.</v>
          </cell>
          <cell r="Q45" t="str">
            <v>U-3 lamps, 35W</v>
          </cell>
        </row>
        <row r="46">
          <cell r="E46" t="str">
            <v>D1</v>
          </cell>
          <cell r="F46">
            <v>120</v>
          </cell>
          <cell r="G46" t="str">
            <v>PF</v>
          </cell>
          <cell r="H46">
            <v>18</v>
          </cell>
          <cell r="I46" t="str">
            <v>2L8' E/S</v>
          </cell>
          <cell r="J46" t="str">
            <v>Pendant-mounted finned 1X8 fixture with 2-8' energy-efficient lamps and standard ballasts.</v>
          </cell>
          <cell r="K46" t="str">
            <v>NEW 11.5" WR18/4F32T8</v>
          </cell>
          <cell r="L46">
            <v>1</v>
          </cell>
          <cell r="M46" t="str">
            <v>Install new 11.5" 1X8 wraparound fixtures with 4-4' T8 lamps and electronic ballasts.</v>
          </cell>
          <cell r="Q46" t="str">
            <v>old fin fixture</v>
          </cell>
        </row>
        <row r="47">
          <cell r="E47" t="str">
            <v>D10</v>
          </cell>
          <cell r="F47">
            <v>120</v>
          </cell>
          <cell r="G47" t="str">
            <v>VPF</v>
          </cell>
          <cell r="H47">
            <v>18</v>
          </cell>
          <cell r="I47" t="str">
            <v>2L8' E/S</v>
          </cell>
          <cell r="J47" t="str">
            <v>Vapor-proof 1X8 fixture with 2-8' energy-efficient lamps and standard ballasts.</v>
          </cell>
          <cell r="K47" t="str">
            <v>2L8' T8/EL</v>
          </cell>
          <cell r="L47">
            <v>1</v>
          </cell>
          <cell r="M47" t="str">
            <v>Modify the existing fixtures with 2-8' T8 lamps and electronic ballasts.</v>
          </cell>
        </row>
        <row r="48">
          <cell r="E48" t="str">
            <v>D11</v>
          </cell>
          <cell r="F48">
            <v>120</v>
          </cell>
          <cell r="G48" t="str">
            <v>SO</v>
          </cell>
          <cell r="H48">
            <v>18</v>
          </cell>
          <cell r="I48" t="str">
            <v>4L4' E/S</v>
          </cell>
          <cell r="J48" t="str">
            <v>Surface-mounted open 1X8 fixture with 4-4' energy-efficient lamps and standard ballasts.</v>
          </cell>
          <cell r="K48" t="str">
            <v>NEW 11.5" WR18/4F32T8</v>
          </cell>
          <cell r="L48">
            <v>1</v>
          </cell>
          <cell r="M48" t="str">
            <v>Install new 11.5" 1X8 wraparound fixtures with 4-4' T8 lamps and electronic ballasts.</v>
          </cell>
          <cell r="Q48" t="str">
            <v>old eggcrate fixture</v>
          </cell>
        </row>
        <row r="49">
          <cell r="E49" t="str">
            <v>D12</v>
          </cell>
          <cell r="F49">
            <v>120</v>
          </cell>
          <cell r="G49" t="str">
            <v>WO</v>
          </cell>
          <cell r="H49">
            <v>18</v>
          </cell>
          <cell r="I49" t="str">
            <v>4L4' S/S</v>
          </cell>
          <cell r="J49" t="str">
            <v>Wall-mounted open 1X8 fixture with 4-4' standard lamps and standard ballasts.</v>
          </cell>
          <cell r="K49" t="str">
            <v>4L4' T8/EL</v>
          </cell>
          <cell r="L49">
            <v>1</v>
          </cell>
          <cell r="M49" t="str">
            <v>Modify the existing fixtures with 4-4' T8 lamps and electronic ballasts.</v>
          </cell>
        </row>
        <row r="50">
          <cell r="E50" t="str">
            <v>D2</v>
          </cell>
          <cell r="F50">
            <v>120</v>
          </cell>
          <cell r="G50" t="str">
            <v>SF</v>
          </cell>
          <cell r="H50">
            <v>18</v>
          </cell>
          <cell r="I50" t="str">
            <v>2L8' E/S</v>
          </cell>
          <cell r="J50" t="str">
            <v>Surface-mounted finned 1X8 fixture with 2-8' energy-efficient lamps and standard ballasts.</v>
          </cell>
          <cell r="K50" t="str">
            <v>NEW 11.5" WR18/4F32T8</v>
          </cell>
          <cell r="L50">
            <v>1</v>
          </cell>
          <cell r="M50" t="str">
            <v>Install new 11.5" 1X8 wraparound fixtures with 4-4' T8 lamps and electronic ballasts.</v>
          </cell>
          <cell r="Q50" t="str">
            <v>old fin fixture</v>
          </cell>
        </row>
        <row r="51">
          <cell r="E51" t="str">
            <v>D3</v>
          </cell>
          <cell r="F51">
            <v>120</v>
          </cell>
          <cell r="G51" t="str">
            <v>PWR</v>
          </cell>
          <cell r="H51">
            <v>18</v>
          </cell>
          <cell r="I51" t="str">
            <v>6L4' E/S</v>
          </cell>
          <cell r="J51" t="str">
            <v>Pendant-mounted wraparound 1X8 fixture with 6-4' energy-efficient lamps and standard ballasts.</v>
          </cell>
          <cell r="K51" t="str">
            <v>NEW 11.5" WR18/4F32T8</v>
          </cell>
          <cell r="L51">
            <v>1</v>
          </cell>
          <cell r="M51" t="str">
            <v>Install new 11.5" 1X8 wraparound fixtures with 4-4' T8 lamps and electronic ballasts.</v>
          </cell>
          <cell r="Q51" t="str">
            <v>old fixture</v>
          </cell>
        </row>
        <row r="52">
          <cell r="E52" t="str">
            <v>D4</v>
          </cell>
          <cell r="F52">
            <v>120</v>
          </cell>
          <cell r="G52" t="str">
            <v>SWR</v>
          </cell>
          <cell r="H52">
            <v>18</v>
          </cell>
          <cell r="I52" t="str">
            <v>4L4' E/S</v>
          </cell>
          <cell r="J52" t="str">
            <v>Wraparound 1X8 fixture with 4-4' energy-efficient lamps and standard ballasts.</v>
          </cell>
          <cell r="K52" t="str">
            <v>4L4' T8/EL</v>
          </cell>
          <cell r="L52">
            <v>1</v>
          </cell>
          <cell r="M52" t="str">
            <v>Modify the existing fixtures with 4-4' T8 lamps and electronic ballasts.</v>
          </cell>
        </row>
        <row r="53">
          <cell r="E53" t="str">
            <v>D5</v>
          </cell>
          <cell r="F53">
            <v>120</v>
          </cell>
          <cell r="G53" t="str">
            <v>SO</v>
          </cell>
          <cell r="H53">
            <v>18</v>
          </cell>
          <cell r="I53" t="str">
            <v>2L8'HO E/S</v>
          </cell>
          <cell r="J53" t="str">
            <v>Surface-mounted open 1X8 fixture with 2-8' high output energy-efficient lamps and standard ballasts.</v>
          </cell>
          <cell r="K53" t="str">
            <v>2L8'HO T8/EL</v>
          </cell>
          <cell r="L53">
            <v>1</v>
          </cell>
          <cell r="M53" t="str">
            <v>Modify the existing fixtures with 2-8' T8 high-output lamps and electronic ballasts.</v>
          </cell>
        </row>
        <row r="54">
          <cell r="E54" t="str">
            <v>D6</v>
          </cell>
          <cell r="F54">
            <v>120</v>
          </cell>
          <cell r="G54" t="str">
            <v>PWR</v>
          </cell>
          <cell r="H54">
            <v>18</v>
          </cell>
          <cell r="I54" t="str">
            <v>4L4' E/S</v>
          </cell>
          <cell r="J54" t="str">
            <v>Pendant-mounted wraparound 1X8 fixture with 4-4' energy-efficient lamps and standard ballasts.</v>
          </cell>
          <cell r="K54" t="str">
            <v>NEW 11.5" WR18/4F32T8</v>
          </cell>
          <cell r="L54">
            <v>1</v>
          </cell>
          <cell r="M54" t="str">
            <v>Install new 11.5" 1X8 wraparound fixtures with 4-4' T8 lamps and electronic ballasts.</v>
          </cell>
        </row>
        <row r="55">
          <cell r="E55" t="str">
            <v>D7</v>
          </cell>
          <cell r="F55">
            <v>120</v>
          </cell>
          <cell r="G55" t="str">
            <v>SWR</v>
          </cell>
          <cell r="H55">
            <v>18</v>
          </cell>
          <cell r="I55" t="str">
            <v>2L4' T8/EL</v>
          </cell>
          <cell r="J55" t="str">
            <v>Wraparound 1X8 fixture with 2-4' T8 lamps and electronic ballasts.</v>
          </cell>
          <cell r="K55" t="str">
            <v>DNA</v>
          </cell>
          <cell r="M55" t="str">
            <v>Do not address these areas.</v>
          </cell>
        </row>
        <row r="56">
          <cell r="E56" t="str">
            <v>D8</v>
          </cell>
          <cell r="F56">
            <v>120</v>
          </cell>
          <cell r="G56" t="str">
            <v>WL</v>
          </cell>
          <cell r="H56">
            <v>18</v>
          </cell>
          <cell r="I56" t="str">
            <v>2L8' E/E</v>
          </cell>
          <cell r="J56" t="str">
            <v>Wall-mounted lensed 1X8 fixture with 2-8' energy-efficient lamps and ballasts.</v>
          </cell>
          <cell r="K56" t="str">
            <v>2L8' T8/EL</v>
          </cell>
          <cell r="L56">
            <v>1</v>
          </cell>
          <cell r="M56" t="str">
            <v>Modify the existing fixtures with 2-8' T8 lamps and electronic ballasts.</v>
          </cell>
          <cell r="O56">
            <v>10</v>
          </cell>
          <cell r="P56" t="str">
            <v>Difficult fixture.</v>
          </cell>
          <cell r="Q56" t="str">
            <v>wall-mounted tube fixture / uplight only / Satan's Library Fixture!</v>
          </cell>
        </row>
        <row r="57">
          <cell r="E57" t="str">
            <v>D9</v>
          </cell>
          <cell r="F57">
            <v>120</v>
          </cell>
          <cell r="G57" t="str">
            <v>SST</v>
          </cell>
          <cell r="H57">
            <v>18</v>
          </cell>
          <cell r="I57" t="str">
            <v>2L8' S/S</v>
          </cell>
          <cell r="J57" t="str">
            <v>Surface-mounted strip 1X8 fixture with 2-8' standard lamps and standard ballasts.</v>
          </cell>
          <cell r="K57" t="str">
            <v>2L8' T8/EL</v>
          </cell>
          <cell r="L57">
            <v>1</v>
          </cell>
          <cell r="M57" t="str">
            <v>Modify the existing fixtures with 2-8' T8 lamps and electronic ballasts.</v>
          </cell>
          <cell r="Q57" t="str">
            <v>strip fixture mounted in pendant box / uplight only</v>
          </cell>
        </row>
        <row r="58">
          <cell r="E58" t="str">
            <v>F1</v>
          </cell>
          <cell r="F58">
            <v>120</v>
          </cell>
          <cell r="G58" t="str">
            <v>SB</v>
          </cell>
          <cell r="H58">
            <v>12</v>
          </cell>
          <cell r="I58" t="str">
            <v>2L2' S/S</v>
          </cell>
          <cell r="J58" t="str">
            <v>Surface-mounted box 1X2 fixture with 2-2' standard lamps and standard ballasts.</v>
          </cell>
          <cell r="K58" t="str">
            <v>2L2' T8/EL</v>
          </cell>
          <cell r="L58">
            <v>1</v>
          </cell>
          <cell r="M58" t="str">
            <v>Modify the existing fixtures with 2-2' T8 lamps and electronic ballasts.</v>
          </cell>
          <cell r="Q58" t="str">
            <v>old unsightly box lens fixture</v>
          </cell>
        </row>
        <row r="59">
          <cell r="E59" t="str">
            <v>G1</v>
          </cell>
          <cell r="F59">
            <v>120</v>
          </cell>
          <cell r="G59" t="str">
            <v>SST</v>
          </cell>
          <cell r="H59">
            <v>16</v>
          </cell>
          <cell r="I59" t="str">
            <v>2L3' S/S</v>
          </cell>
          <cell r="J59" t="str">
            <v>Surface-mounted strip 1X6 fixture with 2-3' standard lamps and standard ballasts.</v>
          </cell>
          <cell r="K59" t="str">
            <v>2L3' T8/EL</v>
          </cell>
          <cell r="L59">
            <v>1</v>
          </cell>
          <cell r="M59" t="str">
            <v>Modify the existing fixtures with 2-3' T8 lamps and electronic ballasts.</v>
          </cell>
        </row>
        <row r="60">
          <cell r="E60" t="str">
            <v>G2</v>
          </cell>
          <cell r="F60">
            <v>120</v>
          </cell>
          <cell r="G60" t="str">
            <v>SST</v>
          </cell>
          <cell r="H60">
            <v>16</v>
          </cell>
          <cell r="I60" t="str">
            <v>1L6' S/S</v>
          </cell>
          <cell r="J60" t="str">
            <v>Surface-mounted strip 1X6 fixture with 1-6' energy-efficient lamp and standard ballasts.</v>
          </cell>
          <cell r="K60" t="str">
            <v>NEW ST14/1F32T8</v>
          </cell>
          <cell r="L60">
            <v>1</v>
          </cell>
          <cell r="M60" t="str">
            <v>Install new 1X4 strip fixtures with 1-4' T8 lamps and electronic ballasts.</v>
          </cell>
        </row>
        <row r="61">
          <cell r="E61" t="str">
            <v>H1</v>
          </cell>
          <cell r="F61">
            <v>120</v>
          </cell>
          <cell r="G61" t="str">
            <v>HH</v>
          </cell>
          <cell r="H61" t="str">
            <v>6"</v>
          </cell>
          <cell r="I61" t="str">
            <v>1L75W INC FLOOD</v>
          </cell>
          <cell r="J61" t="str">
            <v>Hi-Hat (6") fixture with 1-75  Watt incandescent flood lamp.</v>
          </cell>
          <cell r="K61" t="str">
            <v>DNA</v>
          </cell>
          <cell r="M61" t="str">
            <v>Do not address these areas.</v>
          </cell>
          <cell r="Q61" t="str">
            <v>eyeball cannister / CF NG</v>
          </cell>
        </row>
        <row r="62">
          <cell r="E62" t="str">
            <v>H2</v>
          </cell>
          <cell r="F62">
            <v>120</v>
          </cell>
          <cell r="G62" t="str">
            <v>HH</v>
          </cell>
          <cell r="H62" t="str">
            <v>6"</v>
          </cell>
          <cell r="I62" t="str">
            <v>1L75W INC FLOOD</v>
          </cell>
          <cell r="J62" t="str">
            <v>Hi-Hat (6") fixture with 1-75  Watt incandescent flood lamp.</v>
          </cell>
          <cell r="K62" t="str">
            <v>DNA</v>
          </cell>
          <cell r="M62" t="str">
            <v>Do not address these areas.</v>
          </cell>
          <cell r="Q62" t="str">
            <v>CF OK</v>
          </cell>
        </row>
        <row r="63">
          <cell r="E63" t="str">
            <v>H3</v>
          </cell>
          <cell r="F63">
            <v>120</v>
          </cell>
          <cell r="G63" t="str">
            <v>RL</v>
          </cell>
          <cell r="H63">
            <v>11</v>
          </cell>
          <cell r="I63" t="str">
            <v>1L200W INC</v>
          </cell>
          <cell r="J63" t="str">
            <v>Recessed lensed 1X1 fixture with 1-200 Watt incandescent lamp.</v>
          </cell>
          <cell r="K63" t="str">
            <v>NEW WLPK/70WHPS</v>
          </cell>
          <cell r="L63">
            <v>1</v>
          </cell>
          <cell r="M63" t="str">
            <v>Install new "wallpack" fixtures with 1-70 Watt high-pressure sodium lamp.</v>
          </cell>
        </row>
        <row r="64">
          <cell r="E64" t="str">
            <v>H4</v>
          </cell>
          <cell r="F64">
            <v>120</v>
          </cell>
          <cell r="G64" t="str">
            <v>RL</v>
          </cell>
          <cell r="H64">
            <v>22</v>
          </cell>
          <cell r="I64" t="str">
            <v>400W MV</v>
          </cell>
          <cell r="J64" t="str">
            <v>Recessed lensed 2X2 fixture with 1-400 Watt mercury vapor lamp.</v>
          </cell>
          <cell r="K64" t="str">
            <v>NEW MH250 PULSE/PP LOBAY</v>
          </cell>
          <cell r="L64">
            <v>1</v>
          </cell>
          <cell r="M64" t="str">
            <v>Install new low-bay fixtures using Performance Plus 250 Watt metal halide lamps and pulse-start ballasts.</v>
          </cell>
        </row>
        <row r="65">
          <cell r="E65" t="str">
            <v>H4Q</v>
          </cell>
          <cell r="F65">
            <v>120</v>
          </cell>
          <cell r="G65" t="str">
            <v>RL</v>
          </cell>
          <cell r="H65">
            <v>22</v>
          </cell>
          <cell r="I65" t="str">
            <v>400W MV</v>
          </cell>
          <cell r="J65" t="str">
            <v>Recessed lensed 2X2 fixture with 1-400 Watt mercury vapor lamp.</v>
          </cell>
          <cell r="K65" t="str">
            <v>NEW MH250/Q PULSE/PP LOBAY</v>
          </cell>
          <cell r="L65">
            <v>1</v>
          </cell>
          <cell r="M65" t="str">
            <v>Install new low-bay fixtures using Performance Plus 250 Watt metal halide lamps, pulse-start ballasts and quartz restrikes.</v>
          </cell>
        </row>
        <row r="66">
          <cell r="E66" t="str">
            <v>H5</v>
          </cell>
          <cell r="F66">
            <v>120</v>
          </cell>
          <cell r="G66" t="str">
            <v>RL</v>
          </cell>
          <cell r="H66">
            <v>11</v>
          </cell>
          <cell r="I66" t="str">
            <v>1L100W INC</v>
          </cell>
          <cell r="J66" t="str">
            <v>Recessed lensed 1X1 fixture with 1-100 Watt incandescent lamp.</v>
          </cell>
          <cell r="K66" t="str">
            <v>JANMAR 213 RETRO 26W</v>
          </cell>
          <cell r="L66">
            <v>1</v>
          </cell>
          <cell r="M66" t="str">
            <v>Install retrofit kits using 26 Watt compact fluorescent lamps.</v>
          </cell>
          <cell r="Q66" t="str">
            <v>CF OK</v>
          </cell>
        </row>
        <row r="67">
          <cell r="E67" t="str">
            <v>H6</v>
          </cell>
          <cell r="F67">
            <v>120</v>
          </cell>
          <cell r="G67" t="str">
            <v>HH</v>
          </cell>
          <cell r="H67" t="str">
            <v>10"</v>
          </cell>
          <cell r="I67" t="str">
            <v>100W MV</v>
          </cell>
          <cell r="J67" t="str">
            <v>Hi-Hat (10") fixture with 1-100 Watt mercury vapor lamp.</v>
          </cell>
          <cell r="K67" t="str">
            <v>JANMAR 213 RETRO 26W</v>
          </cell>
          <cell r="L67">
            <v>1</v>
          </cell>
          <cell r="M67" t="str">
            <v>Install retrofit kits using 26 Watt compact fluorescent lamps.</v>
          </cell>
          <cell r="Q67" t="str">
            <v>lensed HH fixture</v>
          </cell>
        </row>
        <row r="68">
          <cell r="E68" t="str">
            <v>J1</v>
          </cell>
          <cell r="F68">
            <v>120</v>
          </cell>
          <cell r="G68" t="str">
            <v>P</v>
          </cell>
          <cell r="H68" t="str">
            <v>8"</v>
          </cell>
          <cell r="I68" t="str">
            <v>1L150W INC</v>
          </cell>
          <cell r="J68" t="str">
            <v>Pendant-mounted (8") fixture with 1-150 Watt incandescent lamp.</v>
          </cell>
          <cell r="K68" t="str">
            <v>NEW 11.5" WR14/2F32T8</v>
          </cell>
          <cell r="L68">
            <v>1</v>
          </cell>
          <cell r="M68" t="str">
            <v>Install new 11.5" 1X4 wraparound fixtures with 2-4' T8 lamps and electronic ballasts.</v>
          </cell>
          <cell r="Q68" t="str">
            <v>pendant globe fixture / CF OK</v>
          </cell>
        </row>
        <row r="69">
          <cell r="E69" t="str">
            <v>J10</v>
          </cell>
          <cell r="F69">
            <v>120</v>
          </cell>
          <cell r="G69" t="str">
            <v>PL</v>
          </cell>
          <cell r="H69" t="str">
            <v>W</v>
          </cell>
          <cell r="I69" t="str">
            <v>1L150W INC</v>
          </cell>
          <cell r="J69" t="str">
            <v>Pendant-mounted lensed Wall-mounted fixture with 1-150 Watt incandescent lamp.</v>
          </cell>
          <cell r="K69" t="str">
            <v>NEW 11.5" WR14/2F32T8</v>
          </cell>
          <cell r="L69">
            <v>1</v>
          </cell>
          <cell r="M69" t="str">
            <v>Install new 11.5" 1X4 wraparound fixtures with 2-4' T8 lamps and electronic ballasts.</v>
          </cell>
        </row>
        <row r="70">
          <cell r="E70" t="str">
            <v>J11</v>
          </cell>
          <cell r="F70">
            <v>120</v>
          </cell>
          <cell r="G70" t="str">
            <v>SL</v>
          </cell>
          <cell r="H70">
            <v>11</v>
          </cell>
          <cell r="I70" t="str">
            <v>(2) 13W CF HW</v>
          </cell>
          <cell r="J70" t="str">
            <v>Surface-mounted lensed 1X1 fixture with 2-13 Watt compact fluorescent hard-wired lamps.</v>
          </cell>
          <cell r="K70" t="str">
            <v>DNA</v>
          </cell>
          <cell r="M70" t="str">
            <v>Do not address these areas.</v>
          </cell>
        </row>
        <row r="71">
          <cell r="E71" t="str">
            <v>J12</v>
          </cell>
          <cell r="F71">
            <v>120</v>
          </cell>
          <cell r="G71" t="str">
            <v>LB</v>
          </cell>
          <cell r="H71" t="str">
            <v>S</v>
          </cell>
          <cell r="I71" t="str">
            <v>250W MH</v>
          </cell>
          <cell r="J71" t="str">
            <v>Low-bay Surface-mounted fixture with 1-250 Watt metal halide lamp.</v>
          </cell>
          <cell r="K71" t="str">
            <v>DNA</v>
          </cell>
          <cell r="M71" t="str">
            <v>Do not address these areas.</v>
          </cell>
        </row>
        <row r="72">
          <cell r="E72" t="str">
            <v>J13</v>
          </cell>
          <cell r="F72">
            <v>120</v>
          </cell>
          <cell r="G72" t="str">
            <v>W</v>
          </cell>
          <cell r="H72" t="str">
            <v>PL</v>
          </cell>
          <cell r="I72" t="str">
            <v>4L150W INC FLOOD</v>
          </cell>
          <cell r="J72" t="str">
            <v>Wall-mounted Pendant-mounted lensed fixture with 4-150 Watt incandescent flood lamps.</v>
          </cell>
          <cell r="K72" t="str">
            <v>NEW WLPK/100WHPS</v>
          </cell>
          <cell r="L72">
            <v>1</v>
          </cell>
          <cell r="M72" t="str">
            <v>Install new "wallpack" fixtures with 1-100 Watt high-pressure sodium lamp.</v>
          </cell>
          <cell r="Q72" t="str">
            <v>wall-mounted directional socket bar</v>
          </cell>
        </row>
        <row r="73">
          <cell r="E73" t="str">
            <v>J14</v>
          </cell>
          <cell r="F73">
            <v>120</v>
          </cell>
          <cell r="G73" t="str">
            <v>W</v>
          </cell>
          <cell r="H73" t="str">
            <v>12"</v>
          </cell>
          <cell r="I73" t="str">
            <v>175W MV</v>
          </cell>
          <cell r="J73" t="str">
            <v>Wall-mounted (12") fixture with 1-175 Watt mercury vapor lamp.</v>
          </cell>
          <cell r="K73" t="str">
            <v>NEW WLPK/35WHPS</v>
          </cell>
          <cell r="L73">
            <v>1</v>
          </cell>
          <cell r="M73" t="str">
            <v>Install new "wallpack" fixtures with 1-35 Watt high-pressure sodium lamp.</v>
          </cell>
          <cell r="Q73" t="str">
            <v>wall-mounted cannister / downlight only</v>
          </cell>
        </row>
        <row r="74">
          <cell r="E74" t="str">
            <v>J15</v>
          </cell>
          <cell r="F74">
            <v>120</v>
          </cell>
          <cell r="G74" t="str">
            <v>POLE</v>
          </cell>
          <cell r="H74" t="str">
            <v>24"</v>
          </cell>
          <cell r="I74" t="str">
            <v>400W MV</v>
          </cell>
          <cell r="J74" t="str">
            <v>Pole-mounted (24") fixture with 1-400 Watt mercury vapor lamp.</v>
          </cell>
          <cell r="K74" t="str">
            <v>RETROFIT 250W MH</v>
          </cell>
          <cell r="L74">
            <v>1</v>
          </cell>
          <cell r="M74" t="str">
            <v>Modify the existing fixtures with new 250 Watt metal halide lamps and new ballasts in the existing fixtures.</v>
          </cell>
        </row>
        <row r="75">
          <cell r="E75" t="str">
            <v>J16</v>
          </cell>
          <cell r="F75">
            <v>120</v>
          </cell>
          <cell r="G75" t="str">
            <v>W</v>
          </cell>
          <cell r="H75" t="str">
            <v>PL</v>
          </cell>
          <cell r="I75" t="str">
            <v>2L150W INC FLOOD</v>
          </cell>
          <cell r="J75" t="str">
            <v>Wall-mounted Pendant-mounted lensed fixture with 2-150 Watt incandescent flood lamps.</v>
          </cell>
          <cell r="K75" t="str">
            <v>NEW WLPK/100WHPS</v>
          </cell>
          <cell r="L75">
            <v>1</v>
          </cell>
          <cell r="M75" t="str">
            <v>Install new "wallpack" fixtures with 1-100 Watt high-pressure sodium lamp.</v>
          </cell>
          <cell r="Q75" t="str">
            <v>wall-mounted directional socket bar</v>
          </cell>
        </row>
        <row r="76">
          <cell r="E76" t="str">
            <v>J17</v>
          </cell>
          <cell r="F76">
            <v>120</v>
          </cell>
          <cell r="G76" t="str">
            <v>POLE</v>
          </cell>
          <cell r="H76" t="str">
            <v>24"</v>
          </cell>
          <cell r="I76" t="str">
            <v>200W HPS</v>
          </cell>
          <cell r="J76" t="str">
            <v>Pole-mounted (24") fixture with 1-200 Watt high-pressure sodium lamp.</v>
          </cell>
          <cell r="K76" t="str">
            <v>DNA</v>
          </cell>
          <cell r="M76" t="str">
            <v>Do not address these areas.</v>
          </cell>
          <cell r="Q76" t="str">
            <v>"War of the Worlds" pole fixture</v>
          </cell>
        </row>
        <row r="77">
          <cell r="E77" t="str">
            <v>J18</v>
          </cell>
          <cell r="F77">
            <v>120</v>
          </cell>
          <cell r="G77" t="str">
            <v>WLPK</v>
          </cell>
          <cell r="H77" t="str">
            <v>12"</v>
          </cell>
          <cell r="I77" t="str">
            <v>150W HPS</v>
          </cell>
          <cell r="J77" t="str">
            <v>Wallpack (12") fixture with 1-150 Watt high-pressure sodium lamp.</v>
          </cell>
          <cell r="K77" t="str">
            <v>DNA</v>
          </cell>
          <cell r="M77" t="str">
            <v>Do not address these areas.</v>
          </cell>
        </row>
        <row r="78">
          <cell r="E78" t="str">
            <v>J19</v>
          </cell>
          <cell r="F78">
            <v>120</v>
          </cell>
          <cell r="G78" t="str">
            <v>W</v>
          </cell>
          <cell r="H78" t="str">
            <v>PL</v>
          </cell>
          <cell r="I78" t="str">
            <v>3L150W INC FLOOD</v>
          </cell>
          <cell r="J78" t="str">
            <v>Wall-mounted Pendant-mounted lensed fixture with 3-150 Watt incandescent flood lamp.</v>
          </cell>
          <cell r="K78" t="str">
            <v>NEW WLPK/100WHPS</v>
          </cell>
          <cell r="L78">
            <v>1</v>
          </cell>
          <cell r="M78" t="str">
            <v>Install new "wallpack" fixtures with 1-100 Watt high-pressure sodium lamp.</v>
          </cell>
          <cell r="Q78" t="str">
            <v>wall-mounted directional socket bar</v>
          </cell>
        </row>
        <row r="79">
          <cell r="E79" t="str">
            <v>J2</v>
          </cell>
          <cell r="F79">
            <v>120</v>
          </cell>
          <cell r="G79" t="str">
            <v>S</v>
          </cell>
          <cell r="H79" t="str">
            <v>8"</v>
          </cell>
          <cell r="I79" t="str">
            <v>1L150W INC</v>
          </cell>
          <cell r="J79" t="str">
            <v>Surface-mounted (8") fixture with 1-150 Watt incandescent lamp.</v>
          </cell>
          <cell r="K79" t="str">
            <v>NEW 11.5" WR14/2F32T8</v>
          </cell>
          <cell r="L79">
            <v>1</v>
          </cell>
          <cell r="M79" t="str">
            <v>Install new 11.5" 1X4 wraparound fixtures with 2-4' T8 lamps and electronic ballasts.</v>
          </cell>
          <cell r="Q79" t="str">
            <v>surface globe fixture / CF OK</v>
          </cell>
        </row>
        <row r="80">
          <cell r="E80" t="str">
            <v>J20</v>
          </cell>
          <cell r="F80">
            <v>120</v>
          </cell>
          <cell r="G80" t="str">
            <v>POLE</v>
          </cell>
          <cell r="H80" t="str">
            <v>24"</v>
          </cell>
          <cell r="I80" t="str">
            <v>400W MH</v>
          </cell>
          <cell r="J80" t="str">
            <v>Pole-mounted (24") fixture with 1-400 Watt metal halide lamp.</v>
          </cell>
          <cell r="K80" t="str">
            <v>DNA</v>
          </cell>
          <cell r="M80" t="str">
            <v>Do not address these areas.</v>
          </cell>
        </row>
        <row r="81">
          <cell r="E81" t="str">
            <v>J21</v>
          </cell>
          <cell r="F81">
            <v>120</v>
          </cell>
          <cell r="G81" t="str">
            <v>W</v>
          </cell>
          <cell r="H81" t="str">
            <v>12"</v>
          </cell>
          <cell r="I81" t="str">
            <v>2L150W INC</v>
          </cell>
          <cell r="J81" t="str">
            <v>Wall-mounted (12") fixture with 2-150 Watt incandescent lamps.</v>
          </cell>
          <cell r="K81" t="str">
            <v>NEW WLPK/100WHPS</v>
          </cell>
          <cell r="L81">
            <v>1</v>
          </cell>
          <cell r="M81" t="str">
            <v>Install new "wallpack" fixtures with 1-100 Watt high-pressure sodium lamp.</v>
          </cell>
          <cell r="Q81" t="str">
            <v>wall-mounted lensed box / downlight only</v>
          </cell>
        </row>
        <row r="82">
          <cell r="E82" t="str">
            <v>J22</v>
          </cell>
          <cell r="F82">
            <v>120</v>
          </cell>
          <cell r="G82" t="str">
            <v>JJ</v>
          </cell>
          <cell r="H82" t="str">
            <v>W</v>
          </cell>
          <cell r="I82" t="str">
            <v>1L150W INC</v>
          </cell>
          <cell r="J82" t="str">
            <v>Jelly-jar Wall-mounted fixture with 1-150 Watt incandescent lamp.</v>
          </cell>
          <cell r="K82" t="str">
            <v>NEW WLPK/100WHPS</v>
          </cell>
          <cell r="L82">
            <v>1</v>
          </cell>
          <cell r="M82" t="str">
            <v>Install new "wallpack" fixtures with 1-100 Watt high-pressure sodium lamp.</v>
          </cell>
        </row>
        <row r="83">
          <cell r="E83" t="str">
            <v>J23</v>
          </cell>
          <cell r="F83">
            <v>120</v>
          </cell>
          <cell r="G83" t="str">
            <v>SL</v>
          </cell>
          <cell r="H83">
            <v>11</v>
          </cell>
          <cell r="I83" t="str">
            <v>1L150W INC</v>
          </cell>
          <cell r="J83" t="str">
            <v>Surface-mounted lensed 1X1 fixture with 1-150 Watt incandescent lamp.</v>
          </cell>
          <cell r="K83" t="str">
            <v>NEW WLPK/100WHPS</v>
          </cell>
          <cell r="L83">
            <v>1</v>
          </cell>
          <cell r="M83" t="str">
            <v>Install new "wallpack" fixtures with 1-100 Watt high-pressure sodium lamp.</v>
          </cell>
          <cell r="Q83" t="str">
            <v>standard porchlight fixture / CF NG</v>
          </cell>
        </row>
        <row r="84">
          <cell r="E84" t="str">
            <v>J24</v>
          </cell>
          <cell r="F84">
            <v>120</v>
          </cell>
          <cell r="G84" t="str">
            <v>WLPK</v>
          </cell>
          <cell r="H84" t="str">
            <v>12"</v>
          </cell>
          <cell r="I84" t="str">
            <v>100W MH</v>
          </cell>
          <cell r="J84" t="str">
            <v>Wallpack (12") fixture with 1-100 Watt metal halide lamp.</v>
          </cell>
          <cell r="K84" t="str">
            <v>DNA</v>
          </cell>
          <cell r="M84" t="str">
            <v>Do not address these areas.</v>
          </cell>
        </row>
        <row r="85">
          <cell r="E85" t="str">
            <v>J25</v>
          </cell>
          <cell r="F85">
            <v>120</v>
          </cell>
          <cell r="G85" t="str">
            <v>JJ</v>
          </cell>
          <cell r="H85" t="str">
            <v>W</v>
          </cell>
          <cell r="I85" t="str">
            <v>1L150W INC</v>
          </cell>
          <cell r="J85" t="str">
            <v>Jelly-jar Wall-mounted fixture with 1-150 Watt incandescent lamp.</v>
          </cell>
          <cell r="K85" t="str">
            <v>NEW WLPK/100WHPS</v>
          </cell>
          <cell r="L85">
            <v>1</v>
          </cell>
          <cell r="M85" t="str">
            <v>Install new "wallpack" fixtures with 1-100 Watt high-pressure sodium lamp.</v>
          </cell>
          <cell r="Q85" t="str">
            <v>Heavy-duty JJ</v>
          </cell>
        </row>
        <row r="86">
          <cell r="E86" t="str">
            <v>J26</v>
          </cell>
          <cell r="F86">
            <v>120</v>
          </cell>
          <cell r="G86" t="str">
            <v>SL</v>
          </cell>
          <cell r="H86">
            <v>11</v>
          </cell>
          <cell r="I86" t="str">
            <v>400W MH</v>
          </cell>
          <cell r="J86" t="str">
            <v>Surface-mounted lensed 1X1 fixture with 1-400 Watt metal halide lamp.</v>
          </cell>
          <cell r="K86" t="str">
            <v>DNA</v>
          </cell>
          <cell r="M86" t="str">
            <v>Do not address these areas.</v>
          </cell>
        </row>
        <row r="87">
          <cell r="E87" t="str">
            <v>J3</v>
          </cell>
          <cell r="F87">
            <v>120</v>
          </cell>
          <cell r="G87" t="str">
            <v>RLM</v>
          </cell>
          <cell r="H87" t="str">
            <v>S</v>
          </cell>
          <cell r="I87" t="str">
            <v>1L150W INC</v>
          </cell>
          <cell r="J87" t="str">
            <v>"RLM" Surface-mounted fixture with 1-150 Watt incandescent lamp.</v>
          </cell>
          <cell r="K87" t="str">
            <v>NEW 11.5" WR14/2F32T8</v>
          </cell>
          <cell r="L87">
            <v>1</v>
          </cell>
          <cell r="M87" t="str">
            <v>Install new 11.5" 1X4 wraparound fixtures with 2-4' T8 lamps and electronic ballasts.</v>
          </cell>
        </row>
        <row r="88">
          <cell r="E88" t="str">
            <v>J4</v>
          </cell>
          <cell r="F88">
            <v>120</v>
          </cell>
          <cell r="G88" t="str">
            <v>SL</v>
          </cell>
          <cell r="H88">
            <v>11</v>
          </cell>
          <cell r="I88" t="str">
            <v>4L100W INC</v>
          </cell>
          <cell r="J88" t="str">
            <v>Surface-mounted lensed 1X1 fixture with 4-100 Watt incandescent lamps.</v>
          </cell>
          <cell r="K88" t="str">
            <v>NEW 11.5" WR14/2F32T8</v>
          </cell>
          <cell r="L88">
            <v>1</v>
          </cell>
          <cell r="M88" t="str">
            <v>Install new 11.5" 1X4 wraparound fixtures with 2-4' T8 lamps and electronic ballasts.</v>
          </cell>
          <cell r="Q88" t="str">
            <v>surface box lens / 4 lamps / old fixture / CF's NG</v>
          </cell>
        </row>
        <row r="89">
          <cell r="E89" t="str">
            <v>J5</v>
          </cell>
          <cell r="F89">
            <v>120</v>
          </cell>
          <cell r="G89" t="str">
            <v>SL</v>
          </cell>
          <cell r="H89">
            <v>11</v>
          </cell>
          <cell r="I89" t="str">
            <v>2L60W INC</v>
          </cell>
          <cell r="J89" t="str">
            <v>Surface-mounted lensed 1X1 fixture with 2-60 Watt incandescent lamps.</v>
          </cell>
          <cell r="K89" t="str">
            <v>NEW 11.5" WR14/1F32T8</v>
          </cell>
          <cell r="L89">
            <v>1</v>
          </cell>
          <cell r="M89" t="str">
            <v>Install new 11.5" 1X4 wraparound fixtures with 1-4' T8 lamps and electronic ballasts.</v>
          </cell>
          <cell r="Q89" t="str">
            <v>surface box lens / old fixture / CF's NG</v>
          </cell>
        </row>
        <row r="90">
          <cell r="E90" t="str">
            <v>J6</v>
          </cell>
          <cell r="F90">
            <v>120</v>
          </cell>
          <cell r="G90" t="str">
            <v>SB</v>
          </cell>
          <cell r="H90">
            <v>11</v>
          </cell>
          <cell r="I90" t="str">
            <v>1L100W INC</v>
          </cell>
          <cell r="J90" t="str">
            <v>Surface-mounted box 1X1 fixture with 1-100 Watt incandescent lamp.</v>
          </cell>
          <cell r="K90" t="str">
            <v>DNA</v>
          </cell>
          <cell r="M90" t="str">
            <v>Do not address these areas.</v>
          </cell>
          <cell r="Q90" t="str">
            <v>CF NG</v>
          </cell>
        </row>
        <row r="91">
          <cell r="E91" t="str">
            <v>J7</v>
          </cell>
          <cell r="F91">
            <v>120</v>
          </cell>
          <cell r="G91" t="str">
            <v>RLM</v>
          </cell>
          <cell r="H91" t="str">
            <v>P</v>
          </cell>
          <cell r="I91" t="str">
            <v>1L150W INC</v>
          </cell>
          <cell r="J91" t="str">
            <v>"RLM" Pendant-mounted fixture with 1-150 Watt incandescent lamp.</v>
          </cell>
          <cell r="K91" t="str">
            <v>NEW 11.5" WR14/2F32T8</v>
          </cell>
          <cell r="L91">
            <v>1</v>
          </cell>
          <cell r="M91" t="str">
            <v>Install new 11.5" 1X4 wraparound fixtures with 2-4' T8 lamps and electronic ballasts.</v>
          </cell>
        </row>
        <row r="92">
          <cell r="E92" t="str">
            <v>J8</v>
          </cell>
          <cell r="F92">
            <v>120</v>
          </cell>
          <cell r="G92" t="str">
            <v>HB</v>
          </cell>
          <cell r="H92" t="str">
            <v>S</v>
          </cell>
          <cell r="I92" t="str">
            <v>400W MV</v>
          </cell>
          <cell r="J92" t="str">
            <v>High-bay Surface-mounted fixture with 1-400 Watt mercury vapor lamp.</v>
          </cell>
          <cell r="K92" t="str">
            <v>NEW MH250 PULSE/PP LOBAY</v>
          </cell>
          <cell r="L92">
            <v>1</v>
          </cell>
          <cell r="M92" t="str">
            <v>Install new low-bay fixtures using Performance Plus 250 Watt metal halide lamps and pulse-start ballasts.</v>
          </cell>
          <cell r="Q92" t="str">
            <v>hibay / guards / no lens</v>
          </cell>
        </row>
        <row r="93">
          <cell r="E93" t="str">
            <v>J8Q</v>
          </cell>
          <cell r="F93">
            <v>120</v>
          </cell>
          <cell r="G93" t="str">
            <v>HB</v>
          </cell>
          <cell r="H93" t="str">
            <v>S</v>
          </cell>
          <cell r="I93" t="str">
            <v>400W MV</v>
          </cell>
          <cell r="J93" t="str">
            <v>High-bay Surface-mounted fixture with 1-400 Watt mercury vapor lamp.</v>
          </cell>
          <cell r="K93" t="str">
            <v>NEW MH250/Q PULSE/PP LOBAY</v>
          </cell>
          <cell r="L93">
            <v>1</v>
          </cell>
          <cell r="M93" t="str">
            <v>Install new low-bay fixtures using Performance Plus 250 Watt metal halide lamps, pulse-start ballasts and quartz restrikes.</v>
          </cell>
          <cell r="Q93" t="str">
            <v>hibay / guards / no lens</v>
          </cell>
        </row>
        <row r="94">
          <cell r="E94" t="str">
            <v>J9</v>
          </cell>
          <cell r="F94">
            <v>120</v>
          </cell>
          <cell r="G94" t="str">
            <v>R</v>
          </cell>
          <cell r="H94" t="str">
            <v>24"</v>
          </cell>
          <cell r="I94" t="str">
            <v>1L300W INC</v>
          </cell>
          <cell r="J94" t="str">
            <v>Recessed (24") fixture with 1-300 Watt incandescent lamp.</v>
          </cell>
          <cell r="K94" t="str">
            <v>NEW 11.5" WR14/2F32T8</v>
          </cell>
          <cell r="L94">
            <v>1</v>
          </cell>
          <cell r="M94" t="str">
            <v>Install new 11.5" 1X4 wraparound fixtures with 2-4' T8 lamps and electronic ballasts.</v>
          </cell>
          <cell r="Q94" t="str">
            <v>recessed / coincentric circle fins / silver-bottom lamp</v>
          </cell>
        </row>
        <row r="95">
          <cell r="E95" t="str">
            <v>K1</v>
          </cell>
          <cell r="F95">
            <v>120</v>
          </cell>
          <cell r="G95" t="str">
            <v>PL</v>
          </cell>
          <cell r="H95" t="str">
            <v>S</v>
          </cell>
          <cell r="I95" t="str">
            <v>1L150W INC</v>
          </cell>
          <cell r="J95" t="str">
            <v>Pendant-mounted lensed Surface-mounted fixture with 1-150 Watt incandescent lamp.</v>
          </cell>
          <cell r="K95" t="str">
            <v>NEW 11.5" WR14/1F32T8</v>
          </cell>
          <cell r="L95">
            <v>1</v>
          </cell>
          <cell r="M95" t="str">
            <v>Install new 11.5" 1X4 wraparound fixtures with 1-4' T8 lamps and electronic ballasts.</v>
          </cell>
        </row>
        <row r="96">
          <cell r="E96" t="str">
            <v>K2</v>
          </cell>
          <cell r="F96">
            <v>120</v>
          </cell>
          <cell r="G96" t="str">
            <v>PL</v>
          </cell>
          <cell r="H96" t="str">
            <v>S</v>
          </cell>
          <cell r="I96" t="str">
            <v>28W CF SI</v>
          </cell>
          <cell r="J96" t="str">
            <v>Pendant-mounted lensed Surface-mounted fixture with 28 Watt compact fluorescent screw-in lamps.</v>
          </cell>
          <cell r="K96" t="str">
            <v>DNA</v>
          </cell>
          <cell r="M96" t="str">
            <v>Do not address these areas.</v>
          </cell>
        </row>
        <row r="97">
          <cell r="E97" t="str">
            <v>X1</v>
          </cell>
          <cell r="F97">
            <v>120</v>
          </cell>
          <cell r="G97" t="str">
            <v>X</v>
          </cell>
          <cell r="H97" t="str">
            <v>S</v>
          </cell>
          <cell r="I97" t="str">
            <v>2L20W INC</v>
          </cell>
          <cell r="J97" t="str">
            <v>Exit sign Surface-mounted fixture with 2-20 Watt incandescent lamps.</v>
          </cell>
          <cell r="K97" t="str">
            <v>NEW LED/B</v>
          </cell>
          <cell r="L97">
            <v>1</v>
          </cell>
          <cell r="M97" t="str">
            <v>Install new LED exit signs with battery backup.</v>
          </cell>
          <cell r="Q97" t="str">
            <v>battery</v>
          </cell>
        </row>
        <row r="98">
          <cell r="E98" t="str">
            <v>X2</v>
          </cell>
          <cell r="F98">
            <v>120</v>
          </cell>
          <cell r="G98" t="str">
            <v>X</v>
          </cell>
          <cell r="H98" t="str">
            <v>W</v>
          </cell>
          <cell r="I98" t="str">
            <v>2L20W INC</v>
          </cell>
          <cell r="J98" t="str">
            <v>Exit sign Wall-mounted fixture with 2-20 Watt incandescent lamps.</v>
          </cell>
          <cell r="K98" t="str">
            <v>NEW LED/B/LIGHTS</v>
          </cell>
          <cell r="L98">
            <v>1</v>
          </cell>
          <cell r="M98" t="str">
            <v>Install new LED exit signs with battery backup and lights.</v>
          </cell>
          <cell r="Q98" t="str">
            <v>battery &amp; lights</v>
          </cell>
        </row>
        <row r="99">
          <cell r="E99" t="str">
            <v>X3</v>
          </cell>
          <cell r="F99">
            <v>120</v>
          </cell>
          <cell r="G99" t="str">
            <v>X</v>
          </cell>
          <cell r="H99" t="str">
            <v>W</v>
          </cell>
          <cell r="I99" t="str">
            <v>2L20W INC</v>
          </cell>
          <cell r="J99" t="str">
            <v>Exit sign Wall-mounted fixture with 2-20 Watt incandescent lamps.</v>
          </cell>
          <cell r="K99" t="str">
            <v>NEW LED/B</v>
          </cell>
          <cell r="L99">
            <v>1</v>
          </cell>
          <cell r="M99" t="str">
            <v>Install new LED exit signs with battery backup.</v>
          </cell>
          <cell r="Q99" t="str">
            <v>battery</v>
          </cell>
        </row>
        <row r="100">
          <cell r="E100" t="str">
            <v>X4</v>
          </cell>
          <cell r="F100">
            <v>120</v>
          </cell>
          <cell r="G100" t="str">
            <v>X</v>
          </cell>
          <cell r="H100" t="str">
            <v>W</v>
          </cell>
          <cell r="I100" t="str">
            <v>led</v>
          </cell>
          <cell r="J100" t="str">
            <v>Exit sign Wall-mounted fixture with LED technology.</v>
          </cell>
          <cell r="K100" t="str">
            <v>NEW LED/B/LIGHTS</v>
          </cell>
          <cell r="L100">
            <v>1</v>
          </cell>
          <cell r="M100" t="str">
            <v>Install new LED exit signs with battery backup and lights.</v>
          </cell>
          <cell r="Q100" t="str">
            <v>battery &amp; lights</v>
          </cell>
        </row>
        <row r="101">
          <cell r="E101" t="str">
            <v>X5</v>
          </cell>
          <cell r="F101">
            <v>120</v>
          </cell>
          <cell r="G101" t="str">
            <v>X</v>
          </cell>
          <cell r="H101" t="str">
            <v>S</v>
          </cell>
          <cell r="I101" t="str">
            <v>led</v>
          </cell>
          <cell r="J101" t="str">
            <v>Exit sign Surface-mounted fixture with LED technology.</v>
          </cell>
          <cell r="K101" t="str">
            <v>DNA</v>
          </cell>
          <cell r="M101" t="str">
            <v>Do not address these areas.</v>
          </cell>
          <cell r="Q101" t="str">
            <v>battery</v>
          </cell>
        </row>
        <row r="102">
          <cell r="E102" t="str">
            <v>X6</v>
          </cell>
          <cell r="F102">
            <v>120</v>
          </cell>
          <cell r="G102" t="str">
            <v>X</v>
          </cell>
          <cell r="H102" t="str">
            <v>S</v>
          </cell>
          <cell r="I102" t="str">
            <v>2L20W INC</v>
          </cell>
          <cell r="J102" t="str">
            <v>Exit sign Surface-mounted fixture with 2-20 Watt incandescent lamps.</v>
          </cell>
          <cell r="K102" t="str">
            <v>NEW LED/B</v>
          </cell>
          <cell r="L102">
            <v>1</v>
          </cell>
          <cell r="M102" t="str">
            <v>Install new LED exit signs with battery backup.</v>
          </cell>
          <cell r="Q102" t="str">
            <v>battery</v>
          </cell>
        </row>
        <row r="103">
          <cell r="E103" t="str">
            <v>X7</v>
          </cell>
          <cell r="F103">
            <v>120</v>
          </cell>
          <cell r="G103" t="str">
            <v>X</v>
          </cell>
          <cell r="H103" t="str">
            <v>W</v>
          </cell>
          <cell r="I103" t="str">
            <v>led</v>
          </cell>
          <cell r="J103" t="str">
            <v>Exit sign Wall-mounted fixture with LED technology.</v>
          </cell>
          <cell r="K103" t="str">
            <v>DNA</v>
          </cell>
          <cell r="M103" t="str">
            <v>Do not address these areas.</v>
          </cell>
          <cell r="Q103" t="str">
            <v>battery</v>
          </cell>
        </row>
        <row r="104">
          <cell r="E104" t="str">
            <v>X8</v>
          </cell>
          <cell r="F104">
            <v>120</v>
          </cell>
          <cell r="G104" t="str">
            <v>X</v>
          </cell>
          <cell r="H104" t="str">
            <v>P</v>
          </cell>
          <cell r="I104" t="str">
            <v>2L20W INC</v>
          </cell>
          <cell r="J104" t="str">
            <v>Exit sign Pendant-mounted fixture with 2-20 Watt incandescent lamps.</v>
          </cell>
          <cell r="K104" t="str">
            <v>NEW LED/B</v>
          </cell>
          <cell r="L104">
            <v>1</v>
          </cell>
          <cell r="M104" t="str">
            <v>Install new LED exit signs with battery backup.</v>
          </cell>
          <cell r="Q104" t="str">
            <v>battery</v>
          </cell>
        </row>
        <row r="105">
          <cell r="E105" t="str">
            <v>X9</v>
          </cell>
          <cell r="F105">
            <v>120</v>
          </cell>
          <cell r="G105" t="str">
            <v>X</v>
          </cell>
          <cell r="H105" t="str">
            <v>S</v>
          </cell>
          <cell r="I105" t="str">
            <v>2L20W INC</v>
          </cell>
          <cell r="J105" t="str">
            <v>Exit sign Surface-mounted fixture with 2-20 Watt incandescent lamps.</v>
          </cell>
          <cell r="K105" t="str">
            <v>NEW LED/B/LIGHTS</v>
          </cell>
          <cell r="L105">
            <v>1</v>
          </cell>
          <cell r="M105" t="str">
            <v>Install new LED exit signs with battery backup and lights.</v>
          </cell>
          <cell r="Q105" t="str">
            <v>battery &amp; lights</v>
          </cell>
        </row>
        <row r="106">
          <cell r="F106">
            <v>0</v>
          </cell>
          <cell r="J106" t="str">
            <v xml:space="preserve">  fixture with .</v>
          </cell>
          <cell r="L106">
            <v>1</v>
          </cell>
          <cell r="M106" t="str">
            <v>Modify the existing fixtures with .</v>
          </cell>
        </row>
        <row r="107">
          <cell r="F107">
            <v>0</v>
          </cell>
          <cell r="J107" t="str">
            <v xml:space="preserve">  fixture with .</v>
          </cell>
          <cell r="L107">
            <v>1</v>
          </cell>
          <cell r="M107" t="str">
            <v>Modify the existing fixtures with .</v>
          </cell>
        </row>
        <row r="108">
          <cell r="F108">
            <v>0</v>
          </cell>
          <cell r="J108" t="str">
            <v xml:space="preserve">  fixture with .</v>
          </cell>
          <cell r="L108">
            <v>1</v>
          </cell>
          <cell r="M108" t="str">
            <v>Modify the existing fixtures with .</v>
          </cell>
        </row>
        <row r="109">
          <cell r="F109">
            <v>0</v>
          </cell>
          <cell r="J109" t="str">
            <v xml:space="preserve">  fixture with .</v>
          </cell>
          <cell r="L109">
            <v>1</v>
          </cell>
          <cell r="M109" t="str">
            <v>Modify the existing fixtures with .</v>
          </cell>
        </row>
        <row r="110">
          <cell r="F110">
            <v>0</v>
          </cell>
          <cell r="J110" t="str">
            <v xml:space="preserve">  fixture with .</v>
          </cell>
          <cell r="L110">
            <v>1</v>
          </cell>
          <cell r="M110" t="str">
            <v>Modify the existing fixtures with .</v>
          </cell>
        </row>
        <row r="111">
          <cell r="F111">
            <v>0</v>
          </cell>
          <cell r="J111" t="str">
            <v xml:space="preserve">  fixture with .</v>
          </cell>
          <cell r="L111">
            <v>1</v>
          </cell>
          <cell r="M111" t="str">
            <v>Modify the existing fixtures with .</v>
          </cell>
        </row>
        <row r="112">
          <cell r="F112">
            <v>0</v>
          </cell>
          <cell r="J112" t="str">
            <v xml:space="preserve">  fixture with .</v>
          </cell>
          <cell r="L112">
            <v>1</v>
          </cell>
          <cell r="M112" t="str">
            <v>Modify the existing fixtures with .</v>
          </cell>
        </row>
        <row r="113">
          <cell r="F113">
            <v>0</v>
          </cell>
          <cell r="J113" t="str">
            <v xml:space="preserve">  fixture with .</v>
          </cell>
          <cell r="L113">
            <v>1</v>
          </cell>
          <cell r="M113" t="str">
            <v>Modify the existing fixtures with .</v>
          </cell>
        </row>
        <row r="114">
          <cell r="F114">
            <v>0</v>
          </cell>
          <cell r="J114" t="str">
            <v xml:space="preserve">  fixture with .</v>
          </cell>
          <cell r="L114">
            <v>1</v>
          </cell>
          <cell r="M114" t="str">
            <v>Modify the existing fixtures with .</v>
          </cell>
        </row>
        <row r="115">
          <cell r="F115">
            <v>0</v>
          </cell>
          <cell r="J115" t="str">
            <v xml:space="preserve">  fixture with .</v>
          </cell>
          <cell r="L115">
            <v>1</v>
          </cell>
          <cell r="M115" t="str">
            <v>Modify the existing fixtures with .</v>
          </cell>
        </row>
        <row r="116">
          <cell r="F116">
            <v>0</v>
          </cell>
          <cell r="J116" t="str">
            <v xml:space="preserve">  fixture with .</v>
          </cell>
          <cell r="L116">
            <v>1</v>
          </cell>
          <cell r="M116" t="str">
            <v>Modify the existing fixtures with .</v>
          </cell>
        </row>
        <row r="117">
          <cell r="F117">
            <v>0</v>
          </cell>
          <cell r="J117" t="str">
            <v xml:space="preserve">  fixture with .</v>
          </cell>
          <cell r="L117">
            <v>1</v>
          </cell>
          <cell r="M117" t="str">
            <v>Modify the existing fixtures with .</v>
          </cell>
        </row>
        <row r="118">
          <cell r="F118">
            <v>0</v>
          </cell>
          <cell r="J118" t="str">
            <v xml:space="preserve">  fixture with .</v>
          </cell>
          <cell r="L118">
            <v>1</v>
          </cell>
          <cell r="M118" t="str">
            <v>Modify the existing fixtures with .</v>
          </cell>
        </row>
        <row r="119">
          <cell r="F119">
            <v>0</v>
          </cell>
          <cell r="J119" t="str">
            <v xml:space="preserve">  fixture with .</v>
          </cell>
          <cell r="L119">
            <v>1</v>
          </cell>
          <cell r="M119" t="str">
            <v>Modify the existing fixtures with .</v>
          </cell>
        </row>
        <row r="120">
          <cell r="F120">
            <v>0</v>
          </cell>
          <cell r="J120" t="str">
            <v xml:space="preserve">  fixture with .</v>
          </cell>
          <cell r="L120">
            <v>1</v>
          </cell>
          <cell r="M120" t="str">
            <v>Modify the existing fixtures with .</v>
          </cell>
        </row>
        <row r="121">
          <cell r="F121">
            <v>0</v>
          </cell>
          <cell r="J121" t="str">
            <v xml:space="preserve">  fixture with .</v>
          </cell>
          <cell r="L121">
            <v>1</v>
          </cell>
          <cell r="M121" t="str">
            <v>Modify the existing fixtures with .</v>
          </cell>
        </row>
        <row r="122">
          <cell r="F122">
            <v>0</v>
          </cell>
          <cell r="J122" t="str">
            <v xml:space="preserve">  fixture with .</v>
          </cell>
          <cell r="L122">
            <v>1</v>
          </cell>
          <cell r="M122" t="str">
            <v>Modify the existing fixtures with .</v>
          </cell>
        </row>
        <row r="123">
          <cell r="F123">
            <v>0</v>
          </cell>
          <cell r="J123" t="str">
            <v xml:space="preserve">  fixture with .</v>
          </cell>
          <cell r="L123">
            <v>1</v>
          </cell>
          <cell r="M123" t="str">
            <v>Modify the existing fixtures with .</v>
          </cell>
        </row>
        <row r="124">
          <cell r="F124">
            <v>0</v>
          </cell>
          <cell r="J124" t="str">
            <v xml:space="preserve">  fixture with .</v>
          </cell>
          <cell r="L124">
            <v>1</v>
          </cell>
          <cell r="M124" t="str">
            <v>Modify the existing fixtures with .</v>
          </cell>
        </row>
        <row r="125">
          <cell r="F125">
            <v>0</v>
          </cell>
          <cell r="J125" t="str">
            <v xml:space="preserve">  fixture with .</v>
          </cell>
          <cell r="L125">
            <v>1</v>
          </cell>
          <cell r="M125" t="str">
            <v>Modify the existing fixtures with .</v>
          </cell>
        </row>
        <row r="126">
          <cell r="F126">
            <v>0</v>
          </cell>
          <cell r="J126" t="str">
            <v xml:space="preserve">  fixture with .</v>
          </cell>
          <cell r="L126">
            <v>1</v>
          </cell>
          <cell r="M126" t="str">
            <v>Modify the existing fixtures with .</v>
          </cell>
        </row>
        <row r="127">
          <cell r="F127">
            <v>0</v>
          </cell>
          <cell r="J127" t="str">
            <v xml:space="preserve">  fixture with .</v>
          </cell>
          <cell r="L127">
            <v>1</v>
          </cell>
          <cell r="M127" t="str">
            <v>Modify the existing fixtures with .</v>
          </cell>
        </row>
        <row r="128">
          <cell r="F128">
            <v>0</v>
          </cell>
          <cell r="J128" t="str">
            <v xml:space="preserve">  fixture with .</v>
          </cell>
          <cell r="L128">
            <v>1</v>
          </cell>
          <cell r="M128" t="str">
            <v>Modify the existing fixtures with .</v>
          </cell>
        </row>
        <row r="129">
          <cell r="F129">
            <v>0</v>
          </cell>
          <cell r="J129" t="str">
            <v xml:space="preserve">  fixture with .</v>
          </cell>
          <cell r="L129">
            <v>1</v>
          </cell>
          <cell r="M129" t="str">
            <v>Modify the existing fixtures with .</v>
          </cell>
        </row>
        <row r="130">
          <cell r="F130">
            <v>0</v>
          </cell>
          <cell r="J130" t="str">
            <v xml:space="preserve">  fixture with .</v>
          </cell>
          <cell r="L130">
            <v>1</v>
          </cell>
          <cell r="M130" t="str">
            <v>Modify the existing fixtures with .</v>
          </cell>
        </row>
        <row r="131">
          <cell r="F131">
            <v>0</v>
          </cell>
          <cell r="J131" t="str">
            <v xml:space="preserve">  fixture with .</v>
          </cell>
          <cell r="L131">
            <v>1</v>
          </cell>
          <cell r="M131" t="str">
            <v>Modify the existing fixtures with .</v>
          </cell>
        </row>
        <row r="132">
          <cell r="F132">
            <v>0</v>
          </cell>
          <cell r="J132" t="str">
            <v xml:space="preserve">  fixture with .</v>
          </cell>
          <cell r="L132">
            <v>1</v>
          </cell>
          <cell r="M132" t="str">
            <v>Modify the existing fixtures with .</v>
          </cell>
        </row>
        <row r="133">
          <cell r="F133">
            <v>0</v>
          </cell>
          <cell r="J133" t="str">
            <v xml:space="preserve">  fixture with .</v>
          </cell>
          <cell r="L133">
            <v>1</v>
          </cell>
          <cell r="M133" t="str">
            <v>Modify the existing fixtures with .</v>
          </cell>
        </row>
        <row r="134">
          <cell r="F134">
            <v>0</v>
          </cell>
          <cell r="J134" t="str">
            <v xml:space="preserve">  fixture with .</v>
          </cell>
          <cell r="L134">
            <v>1</v>
          </cell>
          <cell r="M134" t="str">
            <v>Modify the existing fixtures with .</v>
          </cell>
        </row>
        <row r="135">
          <cell r="F135">
            <v>0</v>
          </cell>
          <cell r="J135" t="str">
            <v xml:space="preserve">  fixture with .</v>
          </cell>
          <cell r="L135">
            <v>1</v>
          </cell>
          <cell r="M135" t="str">
            <v>Modify the existing fixtures with .</v>
          </cell>
        </row>
        <row r="136">
          <cell r="F136">
            <v>0</v>
          </cell>
          <cell r="J136" t="str">
            <v xml:space="preserve">  fixture with .</v>
          </cell>
          <cell r="L136">
            <v>1</v>
          </cell>
          <cell r="M136" t="str">
            <v>Modify the existing fixtures with .</v>
          </cell>
        </row>
        <row r="137">
          <cell r="F137">
            <v>0</v>
          </cell>
          <cell r="J137" t="str">
            <v xml:space="preserve">  fixture with .</v>
          </cell>
          <cell r="L137">
            <v>1</v>
          </cell>
          <cell r="M137" t="str">
            <v>Modify the existing fixtures with .</v>
          </cell>
        </row>
        <row r="138">
          <cell r="F138">
            <v>0</v>
          </cell>
          <cell r="J138" t="str">
            <v xml:space="preserve">  fixture with .</v>
          </cell>
          <cell r="L138">
            <v>1</v>
          </cell>
          <cell r="M138" t="str">
            <v>Modify the existing fixtures with .</v>
          </cell>
        </row>
        <row r="139">
          <cell r="F139">
            <v>0</v>
          </cell>
          <cell r="J139" t="str">
            <v xml:space="preserve">  fixture with .</v>
          </cell>
          <cell r="L139">
            <v>1</v>
          </cell>
          <cell r="M139" t="str">
            <v>Modify the existing fixtures with .</v>
          </cell>
        </row>
        <row r="140">
          <cell r="F140">
            <v>0</v>
          </cell>
          <cell r="J140" t="str">
            <v xml:space="preserve">  fixture with .</v>
          </cell>
          <cell r="L140">
            <v>1</v>
          </cell>
          <cell r="M140" t="str">
            <v>Modify the existing fixtures with .</v>
          </cell>
        </row>
        <row r="141">
          <cell r="F141">
            <v>0</v>
          </cell>
          <cell r="J141" t="str">
            <v xml:space="preserve">  fixture with .</v>
          </cell>
          <cell r="L141">
            <v>1</v>
          </cell>
          <cell r="M141" t="str">
            <v>Modify the existing fixtures with .</v>
          </cell>
        </row>
        <row r="142">
          <cell r="F142">
            <v>0</v>
          </cell>
          <cell r="J142" t="str">
            <v xml:space="preserve">  fixture with .</v>
          </cell>
          <cell r="L142">
            <v>1</v>
          </cell>
          <cell r="M142" t="str">
            <v>Modify the existing fixtures with .</v>
          </cell>
        </row>
        <row r="143">
          <cell r="F143">
            <v>0</v>
          </cell>
          <cell r="J143" t="str">
            <v xml:space="preserve">  fixture with .</v>
          </cell>
          <cell r="L143">
            <v>1</v>
          </cell>
          <cell r="M143" t="str">
            <v>Modify the existing fixtures with .</v>
          </cell>
        </row>
        <row r="144">
          <cell r="F144">
            <v>0</v>
          </cell>
          <cell r="J144" t="str">
            <v xml:space="preserve">  fixture with .</v>
          </cell>
          <cell r="L144">
            <v>1</v>
          </cell>
          <cell r="M144" t="str">
            <v>Modify the existing fixtures with .</v>
          </cell>
        </row>
        <row r="145">
          <cell r="F145">
            <v>0</v>
          </cell>
          <cell r="J145" t="str">
            <v xml:space="preserve">  fixture with .</v>
          </cell>
          <cell r="L145">
            <v>1</v>
          </cell>
          <cell r="M145" t="str">
            <v>Modify the existing fixtures with .</v>
          </cell>
        </row>
        <row r="146">
          <cell r="F146">
            <v>0</v>
          </cell>
          <cell r="J146" t="str">
            <v xml:space="preserve">  fixture with .</v>
          </cell>
          <cell r="L146">
            <v>1</v>
          </cell>
          <cell r="M146" t="str">
            <v>Modify the existing fixtures with .</v>
          </cell>
        </row>
        <row r="147">
          <cell r="F147">
            <v>0</v>
          </cell>
          <cell r="J147" t="str">
            <v xml:space="preserve">  fixture with .</v>
          </cell>
          <cell r="L147">
            <v>1</v>
          </cell>
          <cell r="M147" t="str">
            <v>Modify the existing fixtures with .</v>
          </cell>
        </row>
        <row r="148">
          <cell r="F148">
            <v>0</v>
          </cell>
          <cell r="J148" t="str">
            <v xml:space="preserve">  fixture with .</v>
          </cell>
          <cell r="L148">
            <v>1</v>
          </cell>
          <cell r="M148" t="str">
            <v>Modify the existing fixtures with .</v>
          </cell>
        </row>
        <row r="149">
          <cell r="F149">
            <v>0</v>
          </cell>
          <cell r="J149" t="str">
            <v xml:space="preserve">  fixture with .</v>
          </cell>
          <cell r="L149">
            <v>1</v>
          </cell>
          <cell r="M149" t="str">
            <v>Modify the existing fixtures with .</v>
          </cell>
        </row>
        <row r="150">
          <cell r="F150">
            <v>0</v>
          </cell>
          <cell r="J150" t="str">
            <v xml:space="preserve">  fixture with .</v>
          </cell>
          <cell r="L150">
            <v>1</v>
          </cell>
          <cell r="M150" t="str">
            <v>Modify the existing fixtures with .</v>
          </cell>
        </row>
        <row r="151">
          <cell r="F151">
            <v>0</v>
          </cell>
          <cell r="J151" t="str">
            <v xml:space="preserve">  fixture with .</v>
          </cell>
          <cell r="L151">
            <v>1</v>
          </cell>
          <cell r="M151" t="str">
            <v>Modify the existing fixtures with .</v>
          </cell>
        </row>
        <row r="152">
          <cell r="F152">
            <v>0</v>
          </cell>
          <cell r="J152" t="str">
            <v xml:space="preserve">  fixture with .</v>
          </cell>
          <cell r="L152">
            <v>1</v>
          </cell>
          <cell r="M152" t="str">
            <v>Modify the existing fixtures with .</v>
          </cell>
        </row>
        <row r="153">
          <cell r="F153">
            <v>0</v>
          </cell>
          <cell r="J153" t="str">
            <v xml:space="preserve">  fixture with .</v>
          </cell>
          <cell r="L153">
            <v>1</v>
          </cell>
          <cell r="M153" t="str">
            <v>Modify the existing fixtures with .</v>
          </cell>
        </row>
        <row r="154">
          <cell r="F154">
            <v>0</v>
          </cell>
          <cell r="J154" t="str">
            <v xml:space="preserve">  fixture with .</v>
          </cell>
          <cell r="L154">
            <v>1</v>
          </cell>
          <cell r="M154" t="str">
            <v>Modify the existing fixtures with .</v>
          </cell>
        </row>
        <row r="155">
          <cell r="F155">
            <v>0</v>
          </cell>
          <cell r="J155" t="str">
            <v xml:space="preserve">  fixture with .</v>
          </cell>
          <cell r="L155">
            <v>1</v>
          </cell>
          <cell r="M155" t="str">
            <v>Modify the existing fixtures with .</v>
          </cell>
        </row>
        <row r="156">
          <cell r="F156">
            <v>0</v>
          </cell>
          <cell r="J156" t="str">
            <v xml:space="preserve">  fixture with .</v>
          </cell>
          <cell r="L156">
            <v>1</v>
          </cell>
          <cell r="M156" t="str">
            <v>Modify the existing fixtures with .</v>
          </cell>
        </row>
        <row r="157">
          <cell r="F157">
            <v>0</v>
          </cell>
          <cell r="J157" t="str">
            <v xml:space="preserve">  fixture with .</v>
          </cell>
          <cell r="L157">
            <v>1</v>
          </cell>
          <cell r="M157" t="str">
            <v>Modify the existing fixtures with .</v>
          </cell>
        </row>
        <row r="158">
          <cell r="F158">
            <v>0</v>
          </cell>
          <cell r="J158" t="str">
            <v xml:space="preserve">  fixture with .</v>
          </cell>
          <cell r="L158">
            <v>1</v>
          </cell>
          <cell r="M158" t="str">
            <v>Modify the existing fixtures with .</v>
          </cell>
        </row>
        <row r="159">
          <cell r="F159">
            <v>0</v>
          </cell>
          <cell r="J159" t="str">
            <v xml:space="preserve">  fixture with .</v>
          </cell>
          <cell r="L159">
            <v>1</v>
          </cell>
          <cell r="M159" t="str">
            <v>Modify the existing fixtures with .</v>
          </cell>
        </row>
        <row r="160">
          <cell r="F160">
            <v>0</v>
          </cell>
          <cell r="J160" t="str">
            <v xml:space="preserve">  fixture with .</v>
          </cell>
          <cell r="L160">
            <v>1</v>
          </cell>
          <cell r="M160" t="str">
            <v>Modify the existing fixtures with .</v>
          </cell>
        </row>
        <row r="161">
          <cell r="F161">
            <v>0</v>
          </cell>
          <cell r="J161" t="str">
            <v xml:space="preserve">  fixture with .</v>
          </cell>
          <cell r="L161">
            <v>1</v>
          </cell>
          <cell r="M161" t="str">
            <v>Modify the existing fixtures with .</v>
          </cell>
        </row>
        <row r="162">
          <cell r="F162">
            <v>0</v>
          </cell>
          <cell r="J162" t="str">
            <v xml:space="preserve">  fixture with .</v>
          </cell>
          <cell r="L162">
            <v>1</v>
          </cell>
          <cell r="M162" t="str">
            <v>Modify the existing fixtures with .</v>
          </cell>
        </row>
        <row r="163">
          <cell r="F163">
            <v>0</v>
          </cell>
          <cell r="J163" t="str">
            <v xml:space="preserve">  fixture with .</v>
          </cell>
          <cell r="L163">
            <v>1</v>
          </cell>
          <cell r="M163" t="str">
            <v>Modify the existing fixtures with .</v>
          </cell>
        </row>
        <row r="164">
          <cell r="F164">
            <v>0</v>
          </cell>
          <cell r="J164" t="str">
            <v xml:space="preserve">  fixture with .</v>
          </cell>
          <cell r="L164">
            <v>1</v>
          </cell>
          <cell r="M164" t="str">
            <v>Modify the existing fixtures with .</v>
          </cell>
        </row>
        <row r="165">
          <cell r="F165">
            <v>0</v>
          </cell>
          <cell r="J165" t="str">
            <v xml:space="preserve">  fixture with .</v>
          </cell>
          <cell r="L165">
            <v>1</v>
          </cell>
          <cell r="M165" t="str">
            <v>Modify the existing fixtures with .</v>
          </cell>
        </row>
        <row r="166">
          <cell r="F166">
            <v>0</v>
          </cell>
          <cell r="J166" t="str">
            <v xml:space="preserve">  fixture with .</v>
          </cell>
          <cell r="L166">
            <v>1</v>
          </cell>
          <cell r="M166" t="str">
            <v>Modify the existing fixtures with .</v>
          </cell>
        </row>
        <row r="167">
          <cell r="F167">
            <v>0</v>
          </cell>
          <cell r="J167" t="str">
            <v xml:space="preserve">  fixture with .</v>
          </cell>
          <cell r="L167">
            <v>1</v>
          </cell>
          <cell r="M167" t="str">
            <v>Modify the existing fixtures with .</v>
          </cell>
        </row>
        <row r="168">
          <cell r="F168">
            <v>0</v>
          </cell>
          <cell r="J168" t="str">
            <v xml:space="preserve">  fixture with .</v>
          </cell>
          <cell r="L168">
            <v>1</v>
          </cell>
          <cell r="M168" t="str">
            <v>Modify the existing fixtures with .</v>
          </cell>
        </row>
        <row r="169">
          <cell r="F169">
            <v>0</v>
          </cell>
          <cell r="J169" t="str">
            <v xml:space="preserve">  fixture with .</v>
          </cell>
          <cell r="L169">
            <v>1</v>
          </cell>
          <cell r="M169" t="str">
            <v>Modify the existing fixtures with .</v>
          </cell>
        </row>
        <row r="170">
          <cell r="F170">
            <v>0</v>
          </cell>
          <cell r="J170" t="str">
            <v xml:space="preserve">  fixture with .</v>
          </cell>
          <cell r="L170">
            <v>1</v>
          </cell>
          <cell r="M170" t="str">
            <v>Modify the existing fixtures with .</v>
          </cell>
        </row>
        <row r="171">
          <cell r="F171">
            <v>0</v>
          </cell>
          <cell r="J171" t="str">
            <v xml:space="preserve">  fixture with .</v>
          </cell>
          <cell r="L171">
            <v>1</v>
          </cell>
          <cell r="M171" t="str">
            <v>Modify the existing fixtures with .</v>
          </cell>
        </row>
        <row r="172">
          <cell r="F172">
            <v>0</v>
          </cell>
          <cell r="J172" t="str">
            <v xml:space="preserve">  fixture with .</v>
          </cell>
          <cell r="L172">
            <v>1</v>
          </cell>
          <cell r="M172" t="str">
            <v>Modify the existing fixtures with .</v>
          </cell>
        </row>
        <row r="173">
          <cell r="F173">
            <v>0</v>
          </cell>
          <cell r="J173" t="str">
            <v xml:space="preserve">  fixture with .</v>
          </cell>
          <cell r="L173">
            <v>1</v>
          </cell>
          <cell r="M173" t="str">
            <v>Modify the existing fixtures with .</v>
          </cell>
        </row>
        <row r="174">
          <cell r="F174">
            <v>0</v>
          </cell>
          <cell r="J174" t="str">
            <v xml:space="preserve">  fixture with .</v>
          </cell>
          <cell r="L174">
            <v>1</v>
          </cell>
          <cell r="M174" t="str">
            <v>Modify the existing fixtures with .</v>
          </cell>
        </row>
        <row r="175">
          <cell r="F175">
            <v>0</v>
          </cell>
          <cell r="J175" t="str">
            <v xml:space="preserve">  fixture with .</v>
          </cell>
          <cell r="L175">
            <v>1</v>
          </cell>
          <cell r="M175" t="str">
            <v>Modify the existing fixtures with .</v>
          </cell>
        </row>
        <row r="176">
          <cell r="F176">
            <v>0</v>
          </cell>
          <cell r="J176" t="str">
            <v xml:space="preserve">  fixture with .</v>
          </cell>
          <cell r="L176">
            <v>1</v>
          </cell>
          <cell r="M176" t="str">
            <v>Modify the existing fixtures with .</v>
          </cell>
        </row>
        <row r="177">
          <cell r="F177">
            <v>0</v>
          </cell>
          <cell r="J177" t="str">
            <v xml:space="preserve">  fixture with .</v>
          </cell>
          <cell r="L177">
            <v>1</v>
          </cell>
          <cell r="M177" t="str">
            <v>Modify the existing fixtures with .</v>
          </cell>
        </row>
        <row r="178">
          <cell r="F178">
            <v>0</v>
          </cell>
          <cell r="J178" t="str">
            <v xml:space="preserve">  fixture with .</v>
          </cell>
          <cell r="L178">
            <v>1</v>
          </cell>
          <cell r="M178" t="str">
            <v>Modify the existing fixtures with .</v>
          </cell>
        </row>
        <row r="179">
          <cell r="F179">
            <v>0</v>
          </cell>
          <cell r="J179" t="str">
            <v xml:space="preserve">  fixture with .</v>
          </cell>
          <cell r="L179">
            <v>1</v>
          </cell>
          <cell r="M179" t="str">
            <v>Modify the existing fixtures with .</v>
          </cell>
        </row>
        <row r="180">
          <cell r="F180">
            <v>0</v>
          </cell>
          <cell r="J180" t="str">
            <v xml:space="preserve">  fixture with .</v>
          </cell>
          <cell r="L180">
            <v>1</v>
          </cell>
          <cell r="M180" t="str">
            <v>Modify the existing fixtures with .</v>
          </cell>
        </row>
        <row r="181">
          <cell r="F181">
            <v>0</v>
          </cell>
          <cell r="J181" t="str">
            <v xml:space="preserve">  fixture with .</v>
          </cell>
          <cell r="L181">
            <v>1</v>
          </cell>
          <cell r="M181" t="str">
            <v>Modify the existing fixtures with .</v>
          </cell>
        </row>
        <row r="182">
          <cell r="F182">
            <v>0</v>
          </cell>
          <cell r="J182" t="str">
            <v xml:space="preserve">  fixture with .</v>
          </cell>
          <cell r="L182">
            <v>1</v>
          </cell>
          <cell r="M182" t="str">
            <v>Modify the existing fixtures with .</v>
          </cell>
        </row>
        <row r="183">
          <cell r="F183">
            <v>0</v>
          </cell>
          <cell r="J183" t="str">
            <v xml:space="preserve">  fixture with .</v>
          </cell>
          <cell r="L183">
            <v>1</v>
          </cell>
          <cell r="M183" t="str">
            <v>Modify the existing fixtures with .</v>
          </cell>
        </row>
        <row r="184">
          <cell r="F184">
            <v>0</v>
          </cell>
          <cell r="J184" t="str">
            <v xml:space="preserve">  fixture with .</v>
          </cell>
          <cell r="L184">
            <v>1</v>
          </cell>
          <cell r="M184" t="str">
            <v>Modify the existing fixtures with .</v>
          </cell>
        </row>
        <row r="185">
          <cell r="F185">
            <v>0</v>
          </cell>
          <cell r="J185" t="str">
            <v xml:space="preserve">  fixture with .</v>
          </cell>
          <cell r="L185">
            <v>1</v>
          </cell>
          <cell r="M185" t="str">
            <v>Modify the existing fixtures with .</v>
          </cell>
        </row>
        <row r="186">
          <cell r="F186">
            <v>0</v>
          </cell>
          <cell r="J186" t="str">
            <v xml:space="preserve">  fixture with .</v>
          </cell>
          <cell r="L186">
            <v>1</v>
          </cell>
          <cell r="M186" t="str">
            <v>Modify the existing fixtures with .</v>
          </cell>
        </row>
        <row r="187">
          <cell r="F187">
            <v>0</v>
          </cell>
          <cell r="J187" t="str">
            <v xml:space="preserve">  fixture with .</v>
          </cell>
          <cell r="L187">
            <v>1</v>
          </cell>
          <cell r="M187" t="str">
            <v>Modify the existing fixtures with .</v>
          </cell>
        </row>
        <row r="188">
          <cell r="F188">
            <v>0</v>
          </cell>
          <cell r="J188" t="str">
            <v xml:space="preserve">  fixture with .</v>
          </cell>
          <cell r="L188">
            <v>1</v>
          </cell>
          <cell r="M188" t="str">
            <v>Modify the existing fixtures with .</v>
          </cell>
        </row>
        <row r="189">
          <cell r="F189">
            <v>0</v>
          </cell>
          <cell r="J189" t="str">
            <v xml:space="preserve">  fixture with .</v>
          </cell>
          <cell r="L189">
            <v>1</v>
          </cell>
          <cell r="M189" t="str">
            <v>Modify the existing fixtures with .</v>
          </cell>
        </row>
        <row r="190">
          <cell r="F190">
            <v>0</v>
          </cell>
          <cell r="J190" t="str">
            <v xml:space="preserve">  fixture with .</v>
          </cell>
          <cell r="L190">
            <v>1</v>
          </cell>
          <cell r="M190" t="str">
            <v>Modify the existing fixtures with .</v>
          </cell>
        </row>
        <row r="191">
          <cell r="F191">
            <v>0</v>
          </cell>
          <cell r="J191" t="str">
            <v xml:space="preserve">  fixture with .</v>
          </cell>
          <cell r="L191">
            <v>1</v>
          </cell>
          <cell r="M191" t="str">
            <v>Modify the existing fixtures with .</v>
          </cell>
        </row>
        <row r="192">
          <cell r="F192">
            <v>0</v>
          </cell>
          <cell r="J192" t="str">
            <v xml:space="preserve">  fixture with .</v>
          </cell>
          <cell r="L192">
            <v>1</v>
          </cell>
          <cell r="M192" t="str">
            <v>Modify the existing fixtures with .</v>
          </cell>
        </row>
        <row r="193">
          <cell r="F193">
            <v>0</v>
          </cell>
          <cell r="J193" t="str">
            <v xml:space="preserve">  fixture with .</v>
          </cell>
          <cell r="L193">
            <v>1</v>
          </cell>
          <cell r="M193" t="str">
            <v>Modify the existing fixtures with .</v>
          </cell>
        </row>
        <row r="194">
          <cell r="F194">
            <v>0</v>
          </cell>
          <cell r="J194" t="str">
            <v xml:space="preserve">  fixture with .</v>
          </cell>
          <cell r="L194">
            <v>1</v>
          </cell>
          <cell r="M194" t="str">
            <v>Modify the existing fixtures with .</v>
          </cell>
        </row>
        <row r="195">
          <cell r="F195">
            <v>0</v>
          </cell>
          <cell r="J195" t="str">
            <v xml:space="preserve">  fixture with .</v>
          </cell>
          <cell r="L195">
            <v>1</v>
          </cell>
          <cell r="M195" t="str">
            <v>Modify the existing fixtures with .</v>
          </cell>
        </row>
        <row r="196">
          <cell r="F196">
            <v>0</v>
          </cell>
          <cell r="J196" t="str">
            <v xml:space="preserve">  fixture with .</v>
          </cell>
          <cell r="L196">
            <v>1</v>
          </cell>
          <cell r="M196" t="str">
            <v>Modify the existing fixtures with .</v>
          </cell>
        </row>
        <row r="197">
          <cell r="F197">
            <v>0</v>
          </cell>
          <cell r="J197" t="str">
            <v xml:space="preserve">  fixture with .</v>
          </cell>
          <cell r="L197">
            <v>1</v>
          </cell>
          <cell r="M197" t="str">
            <v>Modify the existing fixtures with .</v>
          </cell>
        </row>
        <row r="198">
          <cell r="F198">
            <v>0</v>
          </cell>
          <cell r="J198" t="str">
            <v xml:space="preserve">  fixture with .</v>
          </cell>
          <cell r="L198">
            <v>1</v>
          </cell>
          <cell r="M198" t="str">
            <v>Modify the existing fixtures with .</v>
          </cell>
        </row>
        <row r="199">
          <cell r="F199">
            <v>0</v>
          </cell>
          <cell r="J199" t="str">
            <v xml:space="preserve">  fixture with .</v>
          </cell>
          <cell r="L199">
            <v>1</v>
          </cell>
          <cell r="M199" t="str">
            <v>Modify the existing fixtures with .</v>
          </cell>
        </row>
        <row r="200">
          <cell r="F200">
            <v>0</v>
          </cell>
          <cell r="J200" t="str">
            <v xml:space="preserve">  fixture with .</v>
          </cell>
          <cell r="L200">
            <v>1</v>
          </cell>
          <cell r="M200" t="str">
            <v>Modify the existing fixtures with .</v>
          </cell>
        </row>
        <row r="201">
          <cell r="F201">
            <v>0</v>
          </cell>
          <cell r="J201" t="str">
            <v xml:space="preserve">  fixture with .</v>
          </cell>
          <cell r="L201">
            <v>1</v>
          </cell>
          <cell r="M201" t="str">
            <v>Modify the existing fixtures with .</v>
          </cell>
        </row>
        <row r="202">
          <cell r="F202">
            <v>0</v>
          </cell>
          <cell r="J202" t="str">
            <v xml:space="preserve">  fixture with .</v>
          </cell>
          <cell r="L202">
            <v>1</v>
          </cell>
          <cell r="M202" t="str">
            <v>Modify the existing fixtures with .</v>
          </cell>
        </row>
        <row r="203">
          <cell r="F203">
            <v>0</v>
          </cell>
          <cell r="J203" t="str">
            <v xml:space="preserve">  fixture with .</v>
          </cell>
          <cell r="L203">
            <v>1</v>
          </cell>
          <cell r="M203" t="str">
            <v>Modify the existing fixtures with .</v>
          </cell>
        </row>
        <row r="204">
          <cell r="F204">
            <v>0</v>
          </cell>
          <cell r="J204" t="str">
            <v xml:space="preserve">  fixture with .</v>
          </cell>
          <cell r="L204">
            <v>1</v>
          </cell>
          <cell r="M204" t="str">
            <v>Modify the existing fixtures with .</v>
          </cell>
        </row>
        <row r="205">
          <cell r="F205">
            <v>0</v>
          </cell>
          <cell r="J205" t="str">
            <v xml:space="preserve">  fixture with .</v>
          </cell>
          <cell r="L205">
            <v>1</v>
          </cell>
          <cell r="M205" t="str">
            <v>Modify the existing fixtures with .</v>
          </cell>
        </row>
      </sheetData>
      <sheetData sheetId="5"/>
      <sheetData sheetId="6"/>
      <sheetData sheetId="7"/>
      <sheetData sheetId="8"/>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School"/>
      <sheetName val="FIM 9"/>
      <sheetName val="Electric"/>
      <sheetName val="Fossil"/>
      <sheetName val="FIM 1"/>
      <sheetName val="FIM 1 Audit"/>
      <sheetName val="FIM 3"/>
      <sheetName val="FIM 4"/>
      <sheetName val="FIM 6"/>
      <sheetName val="FIM 7"/>
      <sheetName val="FIM 8"/>
      <sheetName val="FIM 8a"/>
      <sheetName val="FIM 8b"/>
      <sheetName val="FIM 11"/>
      <sheetName val="FIM 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MS Summary"/>
      <sheetName val=" Pool Cover"/>
      <sheetName val="Lighting Retrofit"/>
      <sheetName val="New Gym Setback"/>
      <sheetName val="Orig. Gym Setback"/>
      <sheetName val="Cafeteria Setback"/>
      <sheetName val="Auditorium Setback"/>
      <sheetName val="Natatorium Setback"/>
      <sheetName val="Lockers Setback"/>
      <sheetName val="Acad Cool Setback"/>
      <sheetName val="Guidance Setback"/>
      <sheetName val="Admin,Teacher,Kitch Setback"/>
      <sheetName val="Acad Non-Cool Setback"/>
      <sheetName val="New HW Boilers"/>
      <sheetName val="HW Reset"/>
      <sheetName val="New RTU's"/>
      <sheetName val="Auditorium Unit"/>
      <sheetName val="Infiltration CFM"/>
      <sheetName val="High Eff. Motors"/>
      <sheetName val="Vending Miser"/>
      <sheetName val="Dish Booster Heater"/>
      <sheetName val="Microturbine"/>
      <sheetName val="Microturbine Eff."/>
      <sheetName val="New Gym U-Value"/>
      <sheetName val="Orig. Gym U-Value"/>
      <sheetName val="Cafe. U-Value"/>
      <sheetName val="Aud. U-Value"/>
      <sheetName val="Natat. U-Value"/>
      <sheetName val="Locker U-Value"/>
      <sheetName val="Acad. Cool U-Value"/>
      <sheetName val="Guidance U-Value"/>
      <sheetName val="Admin,Teacher,Kitch U-Value"/>
      <sheetName val="Non-Cool Acad U-Value"/>
      <sheetName val="Ai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Vol. Pump"/>
      <sheetName val="ElecRates(Phased)"/>
      <sheetName val="High Eff. Motors"/>
    </sheetNames>
    <sheetDataSet>
      <sheetData sheetId="0"/>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M&amp;Pricing&amp;Summary"/>
      <sheetName val="Install Quote (EST)"/>
      <sheetName val="Efficiency Reference"/>
      <sheetName val="ESP (1)"/>
      <sheetName val="ESP (2)"/>
      <sheetName val="ESP (3)"/>
      <sheetName val="ESP (4)"/>
      <sheetName val="ESP (5)"/>
      <sheetName val="ESP (6)"/>
      <sheetName val="ESP (7)"/>
      <sheetName val="ESP (8)"/>
      <sheetName val="ESP (9)"/>
      <sheetName val="ESP (10)"/>
      <sheetName val="ESP (11)"/>
      <sheetName val="ESP (12)"/>
      <sheetName val="ESP (13)"/>
      <sheetName val="Sheet1 (3)"/>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Utilities"/>
      <sheetName val="General Info and Utility Data"/>
      <sheetName val="Weather Data"/>
      <sheetName val="Guaranteed Summary"/>
      <sheetName val="Building Summary"/>
      <sheetName val="CSM Input"/>
      <sheetName val="% Reduction Per FIM "/>
      <sheetName val="Lighting"/>
      <sheetName val="Weatherization"/>
      <sheetName val="TempSetback"/>
      <sheetName val="Optimal Start"/>
      <sheetName val="Dampers"/>
      <sheetName val="Exhaust Fans"/>
      <sheetName val="Demand Control Ventilation"/>
      <sheetName val="VFD on Fans"/>
      <sheetName val="Traps"/>
      <sheetName val="Valve Insulation"/>
      <sheetName val="New Boiler or Burner"/>
      <sheetName val="Boiler Controller"/>
      <sheetName val="DHW Controller"/>
      <sheetName val="Furnace Controller"/>
      <sheetName val="DHW Heater"/>
      <sheetName val="Solar Thermal"/>
      <sheetName val="NewWindow"/>
      <sheetName val="WindowFilm"/>
      <sheetName val="Exisiting Solar Heat Gain"/>
      <sheetName val="Proposed Solar Heat Gain"/>
      <sheetName val="Insulation"/>
      <sheetName val="Roof"/>
      <sheetName val="VFDHWPump"/>
      <sheetName val="VFDCHWPump"/>
      <sheetName val="EEMotor"/>
      <sheetName val="Kitchen Hood VFD"/>
      <sheetName val="CompMgmt"/>
      <sheetName val="WaterConservation"/>
      <sheetName val="Vending"/>
      <sheetName val="PV"/>
      <sheetName val="Pool Covers"/>
      <sheetName val="Pool Dehumd"/>
      <sheetName val="Chiller Replacement"/>
      <sheetName val="Window AC Units"/>
      <sheetName val="Cogeneration"/>
      <sheetName val="Wind"/>
      <sheetName val="New Clocks"/>
      <sheetName val="Fuel Catalyzer"/>
      <sheetName val="Heat Reclaiming"/>
      <sheetName val="Energy Bank"/>
      <sheetName val="Univent Upgrade"/>
      <sheetName val="AC Compressor Controllers"/>
      <sheetName val="RTU Replacement"/>
      <sheetName val="Transformers"/>
      <sheetName val="Efficiency Reference"/>
      <sheetName val="Refrig. Compressor Controllers"/>
      <sheetName val="Destrat F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1">
          <cell r="B21" t="str">
            <v>No</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year Lease"/>
      <sheetName val="Project Report"/>
      <sheetName val="SUM-COST"/>
      <sheetName val="ECM #1"/>
      <sheetName val="ECM #2"/>
      <sheetName val="ECM #3"/>
      <sheetName val="ECM #4"/>
      <sheetName val="ECM #5"/>
      <sheetName val="Module1"/>
      <sheetName val="SUM_COST"/>
      <sheetName val="Contents"/>
      <sheetName val="Var. Vol. Pump"/>
      <sheetName val="Oil Heater"/>
    </sheetNames>
    <sheetDataSet>
      <sheetData sheetId="0" refreshError="1"/>
      <sheetData sheetId="1" refreshError="1"/>
      <sheetData sheetId="2" refreshError="1">
        <row r="1">
          <cell r="C1" t="str">
            <v>Energy Savings Summary for Energy Efficiency Improvements</v>
          </cell>
        </row>
        <row r="2">
          <cell r="C2" t="str">
            <v>Blue Hill Plaza</v>
          </cell>
          <cell r="F2" t="str">
            <v xml:space="preserve"> </v>
          </cell>
          <cell r="N2" t="str">
            <v xml:space="preserve"> </v>
          </cell>
        </row>
        <row r="3">
          <cell r="C3" t="str">
            <v>INPUT SECTION</v>
          </cell>
          <cell r="D3">
            <v>1</v>
          </cell>
          <cell r="E3">
            <v>2</v>
          </cell>
          <cell r="F3">
            <v>3</v>
          </cell>
          <cell r="G3">
            <v>4</v>
          </cell>
          <cell r="H3">
            <v>5</v>
          </cell>
          <cell r="I3">
            <v>6</v>
          </cell>
          <cell r="J3" t="str">
            <v>7,8</v>
          </cell>
          <cell r="K3" t="str">
            <v>9,10</v>
          </cell>
          <cell r="L3">
            <v>11</v>
          </cell>
        </row>
        <row r="6">
          <cell r="B6" t="str">
            <v>ECM #</v>
          </cell>
        </row>
        <row r="8">
          <cell r="B8" t="str">
            <v>ECM #1</v>
          </cell>
        </row>
        <row r="9">
          <cell r="B9" t="str">
            <v>ECM #2</v>
          </cell>
        </row>
        <row r="10">
          <cell r="B10" t="str">
            <v>ECM #3</v>
          </cell>
        </row>
        <row r="11">
          <cell r="B11" t="str">
            <v>ECM #4</v>
          </cell>
        </row>
        <row r="12">
          <cell r="B12" t="str">
            <v>ECM #5</v>
          </cell>
        </row>
        <row r="31">
          <cell r="B31" t="str">
            <v>ECM #</v>
          </cell>
        </row>
        <row r="33">
          <cell r="B33" t="str">
            <v>ECM #1</v>
          </cell>
        </row>
        <row r="34">
          <cell r="B34" t="str">
            <v>ECM #2</v>
          </cell>
        </row>
        <row r="35">
          <cell r="B35" t="str">
            <v>ECM #3</v>
          </cell>
        </row>
        <row r="36">
          <cell r="B36" t="str">
            <v>ECM #4</v>
          </cell>
        </row>
        <row r="37">
          <cell r="B37" t="str">
            <v>ECM #5</v>
          </cell>
        </row>
        <row r="54">
          <cell r="B54" t="str">
            <v>ECM #</v>
          </cell>
        </row>
        <row r="56">
          <cell r="B56" t="str">
            <v>ECM #1</v>
          </cell>
        </row>
        <row r="57">
          <cell r="B57" t="str">
            <v>ECM #2</v>
          </cell>
        </row>
        <row r="58">
          <cell r="B58" t="str">
            <v>ECM #3</v>
          </cell>
        </row>
        <row r="59">
          <cell r="B59" t="str">
            <v>ECM #4</v>
          </cell>
        </row>
        <row r="60">
          <cell r="B60" t="str">
            <v>ECM #5</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_Index"/>
      <sheetName val="Energy"/>
      <sheetName val="Savings"/>
      <sheetName val="O&amp;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ALL"/>
      <sheetName val="Cost"/>
      <sheetName val="Costing"/>
      <sheetName val="Cost Data"/>
      <sheetName val="Washington"/>
      <sheetName val="Sheet2"/>
      <sheetName val="Sheet3"/>
      <sheetName val="SUM-COST"/>
      <sheetName val="Contents"/>
    </sheetNames>
    <sheetDataSet>
      <sheetData sheetId="0" refreshError="1"/>
      <sheetData sheetId="1" refreshError="1">
        <row r="2">
          <cell r="C2" t="str">
            <v>Customer / Project Name</v>
          </cell>
        </row>
        <row r="52">
          <cell r="I5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ro Summary"/>
      <sheetName val="Summary"/>
      <sheetName val="FIXTURES"/>
      <sheetName val="State House Annex"/>
      <sheetName val="Londergan"/>
      <sheetName val="Johnson"/>
      <sheetName val="Spaulding"/>
      <sheetName val="DoJ"/>
      <sheetName val="State Lib"/>
      <sheetName val="Storrs St"/>
      <sheetName val="Old Labor Bldg"/>
      <sheetName val="Rec &amp; Archives"/>
      <sheetName val="Monadnock"/>
      <sheetName val="Water Use &amp; Savings"/>
      <sheetName val="Energy"/>
    </sheetNames>
    <sheetDataSet>
      <sheetData sheetId="0"/>
      <sheetData sheetId="1"/>
      <sheetData sheetId="2" refreshError="1">
        <row r="6">
          <cell r="M6" t="str">
            <v>A</v>
          </cell>
          <cell r="N6" t="str">
            <v>Yes</v>
          </cell>
          <cell r="O6" t="str">
            <v>Yes</v>
          </cell>
          <cell r="P6" t="str">
            <v>No</v>
          </cell>
        </row>
        <row r="7">
          <cell r="M7" t="e">
            <v>#REF!</v>
          </cell>
          <cell r="N7" t="str">
            <v>Yes</v>
          </cell>
          <cell r="O7" t="str">
            <v>Yes</v>
          </cell>
          <cell r="P7" t="str">
            <v>No</v>
          </cell>
        </row>
        <row r="8">
          <cell r="M8" t="str">
            <v>C</v>
          </cell>
          <cell r="N8" t="str">
            <v>Yes</v>
          </cell>
          <cell r="O8" t="str">
            <v>Yes</v>
          </cell>
          <cell r="P8" t="str">
            <v>No</v>
          </cell>
        </row>
        <row r="9">
          <cell r="M9" t="str">
            <v>D</v>
          </cell>
          <cell r="N9" t="str">
            <v>Yes</v>
          </cell>
          <cell r="O9" t="str">
            <v>Yes</v>
          </cell>
          <cell r="P9" t="str">
            <v>No</v>
          </cell>
        </row>
        <row r="10">
          <cell r="M10" t="str">
            <v>E</v>
          </cell>
          <cell r="N10" t="str">
            <v>Yes</v>
          </cell>
          <cell r="O10" t="str">
            <v>Yes</v>
          </cell>
          <cell r="P10" t="str">
            <v>No</v>
          </cell>
        </row>
        <row r="11">
          <cell r="M11" t="str">
            <v>F</v>
          </cell>
          <cell r="N11" t="str">
            <v>Yes</v>
          </cell>
          <cell r="O11" t="str">
            <v>Yes</v>
          </cell>
          <cell r="P11" t="str">
            <v>No</v>
          </cell>
        </row>
        <row r="12">
          <cell r="M12" t="str">
            <v>G</v>
          </cell>
          <cell r="N12" t="str">
            <v>Yes</v>
          </cell>
          <cell r="O12" t="str">
            <v>Yes</v>
          </cell>
          <cell r="P12" t="str">
            <v>No</v>
          </cell>
        </row>
        <row r="13">
          <cell r="M13" t="str">
            <v>H</v>
          </cell>
          <cell r="N13" t="str">
            <v>Yes</v>
          </cell>
          <cell r="O13" t="str">
            <v>Yes</v>
          </cell>
          <cell r="P13" t="str">
            <v>No</v>
          </cell>
        </row>
        <row r="14">
          <cell r="M14" t="str">
            <v>I</v>
          </cell>
          <cell r="N14" t="str">
            <v>Yes</v>
          </cell>
          <cell r="O14" t="str">
            <v>No</v>
          </cell>
          <cell r="P14" t="str">
            <v>No</v>
          </cell>
        </row>
        <row r="15">
          <cell r="M15" t="str">
            <v>J</v>
          </cell>
          <cell r="N15" t="str">
            <v>Yes</v>
          </cell>
          <cell r="O15" t="str">
            <v>No</v>
          </cell>
          <cell r="P15" t="str">
            <v>No</v>
          </cell>
        </row>
        <row r="16">
          <cell r="M16" t="str">
            <v>K</v>
          </cell>
          <cell r="N16" t="str">
            <v>Yes</v>
          </cell>
          <cell r="O16" t="str">
            <v>Yes</v>
          </cell>
          <cell r="P16" t="str">
            <v>No</v>
          </cell>
        </row>
        <row r="17">
          <cell r="M17" t="str">
            <v>L</v>
          </cell>
          <cell r="N17" t="str">
            <v>Yes</v>
          </cell>
          <cell r="O17" t="str">
            <v>Yes</v>
          </cell>
          <cell r="P17" t="str">
            <v>No</v>
          </cell>
        </row>
        <row r="18">
          <cell r="M18" t="str">
            <v>M</v>
          </cell>
          <cell r="N18" t="str">
            <v>Yes</v>
          </cell>
          <cell r="O18" t="str">
            <v>No</v>
          </cell>
          <cell r="P18" t="str">
            <v>No</v>
          </cell>
        </row>
        <row r="19">
          <cell r="M19" t="str">
            <v>N</v>
          </cell>
          <cell r="N19" t="str">
            <v>Yes</v>
          </cell>
          <cell r="O19" t="str">
            <v>No</v>
          </cell>
          <cell r="P19" t="str">
            <v>No</v>
          </cell>
        </row>
        <row r="20">
          <cell r="M20" t="str">
            <v>O</v>
          </cell>
          <cell r="N20" t="str">
            <v>Yes</v>
          </cell>
          <cell r="O20" t="str">
            <v>Yes</v>
          </cell>
          <cell r="P20" t="str">
            <v>No</v>
          </cell>
        </row>
        <row r="21">
          <cell r="M21" t="str">
            <v>P</v>
          </cell>
          <cell r="N21" t="str">
            <v>Yes</v>
          </cell>
          <cell r="O21" t="str">
            <v>Yes</v>
          </cell>
          <cell r="P21" t="str">
            <v>No</v>
          </cell>
        </row>
        <row r="22">
          <cell r="M22" t="str">
            <v>Q</v>
          </cell>
          <cell r="N22" t="str">
            <v>Yes</v>
          </cell>
          <cell r="O22" t="str">
            <v>Yes</v>
          </cell>
          <cell r="P22" t="str">
            <v>No</v>
          </cell>
        </row>
        <row r="23">
          <cell r="M23" t="str">
            <v>R</v>
          </cell>
          <cell r="N23" t="str">
            <v>Yes</v>
          </cell>
          <cell r="O23" t="str">
            <v>No</v>
          </cell>
          <cell r="P23" t="str">
            <v>No</v>
          </cell>
        </row>
        <row r="24">
          <cell r="M24" t="str">
            <v>S</v>
          </cell>
          <cell r="N24" t="str">
            <v>Yes</v>
          </cell>
          <cell r="O24" t="str">
            <v>No</v>
          </cell>
          <cell r="P24" t="str">
            <v>No</v>
          </cell>
        </row>
        <row r="25">
          <cell r="M25" t="str">
            <v>T</v>
          </cell>
          <cell r="N25" t="str">
            <v>Yes</v>
          </cell>
          <cell r="O25" t="str">
            <v>Yes</v>
          </cell>
          <cell r="P25" t="str">
            <v>No</v>
          </cell>
        </row>
        <row r="26">
          <cell r="M26" t="str">
            <v>U</v>
          </cell>
          <cell r="N26" t="str">
            <v>No</v>
          </cell>
          <cell r="O26" t="str">
            <v>No</v>
          </cell>
          <cell r="P26" t="str">
            <v>No</v>
          </cell>
        </row>
        <row r="27">
          <cell r="M27" t="str">
            <v>V</v>
          </cell>
          <cell r="N27" t="str">
            <v>No</v>
          </cell>
          <cell r="O27" t="str">
            <v>No</v>
          </cell>
          <cell r="P27" t="str">
            <v>No</v>
          </cell>
        </row>
        <row r="28">
          <cell r="M28" t="str">
            <v>W</v>
          </cell>
          <cell r="N28" t="str">
            <v>No</v>
          </cell>
          <cell r="O28" t="str">
            <v>No</v>
          </cell>
          <cell r="P28" t="str">
            <v>No</v>
          </cell>
        </row>
        <row r="29">
          <cell r="M29" t="str">
            <v>X</v>
          </cell>
          <cell r="N29" t="str">
            <v>No</v>
          </cell>
          <cell r="O29" t="str">
            <v>No</v>
          </cell>
          <cell r="P29" t="str">
            <v>No</v>
          </cell>
        </row>
        <row r="30">
          <cell r="M30" t="str">
            <v>Y</v>
          </cell>
          <cell r="N30" t="str">
            <v>No</v>
          </cell>
          <cell r="O30" t="str">
            <v>No</v>
          </cell>
          <cell r="P30" t="str">
            <v>No</v>
          </cell>
        </row>
        <row r="31">
          <cell r="M31" t="str">
            <v>Z</v>
          </cell>
          <cell r="N31" t="str">
            <v>No</v>
          </cell>
          <cell r="O31" t="str">
            <v>No</v>
          </cell>
          <cell r="P31" t="str">
            <v>No</v>
          </cell>
        </row>
        <row r="40">
          <cell r="M40" t="str">
            <v>A</v>
          </cell>
          <cell r="N40" t="str">
            <v>No</v>
          </cell>
          <cell r="O40" t="str">
            <v>No</v>
          </cell>
          <cell r="P40" t="str">
            <v>No</v>
          </cell>
        </row>
        <row r="41">
          <cell r="M41" t="str">
            <v>B</v>
          </cell>
          <cell r="N41" t="str">
            <v>No</v>
          </cell>
          <cell r="O41" t="str">
            <v>Yes</v>
          </cell>
          <cell r="P41" t="str">
            <v>No</v>
          </cell>
        </row>
        <row r="42">
          <cell r="M42" t="str">
            <v>C</v>
          </cell>
          <cell r="N42" t="str">
            <v>No</v>
          </cell>
          <cell r="O42" t="str">
            <v>No</v>
          </cell>
          <cell r="P42" t="str">
            <v>Yes</v>
          </cell>
        </row>
        <row r="43">
          <cell r="M43" t="str">
            <v>D</v>
          </cell>
          <cell r="N43" t="str">
            <v>No</v>
          </cell>
          <cell r="O43" t="str">
            <v>Yes</v>
          </cell>
          <cell r="P43" t="str">
            <v>No</v>
          </cell>
        </row>
        <row r="44">
          <cell r="M44" t="str">
            <v>E</v>
          </cell>
          <cell r="N44" t="str">
            <v>No</v>
          </cell>
          <cell r="O44" t="str">
            <v>Yes</v>
          </cell>
          <cell r="P44" t="str">
            <v>No</v>
          </cell>
        </row>
        <row r="45">
          <cell r="M45" t="str">
            <v>F</v>
          </cell>
          <cell r="N45" t="str">
            <v>No</v>
          </cell>
          <cell r="O45" t="str">
            <v>Yes</v>
          </cell>
          <cell r="P45" t="str">
            <v>No</v>
          </cell>
        </row>
        <row r="46">
          <cell r="M46" t="str">
            <v>G</v>
          </cell>
          <cell r="N46" t="str">
            <v>No</v>
          </cell>
          <cell r="O46" t="str">
            <v>Yes</v>
          </cell>
          <cell r="P46" t="str">
            <v>No</v>
          </cell>
        </row>
        <row r="47">
          <cell r="M47" t="str">
            <v>H</v>
          </cell>
          <cell r="N47" t="str">
            <v>No</v>
          </cell>
          <cell r="O47" t="str">
            <v>Yes</v>
          </cell>
          <cell r="P47" t="str">
            <v>No</v>
          </cell>
        </row>
        <row r="48">
          <cell r="M48" t="str">
            <v>I</v>
          </cell>
          <cell r="N48" t="str">
            <v>No</v>
          </cell>
          <cell r="O48" t="str">
            <v>Yes</v>
          </cell>
          <cell r="P48" t="str">
            <v>No</v>
          </cell>
        </row>
        <row r="49">
          <cell r="M49" t="str">
            <v>J</v>
          </cell>
          <cell r="P49"/>
        </row>
        <row r="50">
          <cell r="M50" t="str">
            <v>K</v>
          </cell>
          <cell r="P50"/>
        </row>
        <row r="51">
          <cell r="M51" t="str">
            <v>L</v>
          </cell>
          <cell r="P51"/>
        </row>
        <row r="52">
          <cell r="M52" t="str">
            <v>M</v>
          </cell>
          <cell r="P52"/>
        </row>
        <row r="53">
          <cell r="M53" t="str">
            <v>N</v>
          </cell>
          <cell r="P53"/>
        </row>
        <row r="54">
          <cell r="M54" t="str">
            <v>O</v>
          </cell>
          <cell r="P54"/>
        </row>
        <row r="55">
          <cell r="M55" t="str">
            <v>P</v>
          </cell>
          <cell r="P55"/>
        </row>
        <row r="56">
          <cell r="M56" t="str">
            <v>Q</v>
          </cell>
          <cell r="P56"/>
        </row>
        <row r="57">
          <cell r="M57" t="str">
            <v>R</v>
          </cell>
          <cell r="P57"/>
        </row>
        <row r="58">
          <cell r="M58" t="str">
            <v>S</v>
          </cell>
          <cell r="P58"/>
        </row>
        <row r="59">
          <cell r="M59" t="str">
            <v>T</v>
          </cell>
          <cell r="P59"/>
        </row>
        <row r="60">
          <cell r="M60" t="str">
            <v>U</v>
          </cell>
          <cell r="P60"/>
        </row>
        <row r="61">
          <cell r="M61" t="str">
            <v>V</v>
          </cell>
          <cell r="P61"/>
        </row>
        <row r="62">
          <cell r="M62" t="str">
            <v>W</v>
          </cell>
          <cell r="P62"/>
        </row>
        <row r="63">
          <cell r="M63" t="str">
            <v>X</v>
          </cell>
          <cell r="P63"/>
        </row>
        <row r="64">
          <cell r="M64" t="str">
            <v>Y</v>
          </cell>
          <cell r="P64"/>
        </row>
        <row r="65">
          <cell r="M65" t="str">
            <v>Z</v>
          </cell>
          <cell r="P65"/>
        </row>
        <row r="74">
          <cell r="B74" t="str">
            <v>A</v>
          </cell>
          <cell r="C74" t="str">
            <v>Case</v>
          </cell>
          <cell r="D74">
            <v>5.5</v>
          </cell>
          <cell r="E74" t="str">
            <v>Mixed</v>
          </cell>
          <cell r="F74" t="str">
            <v>Wall Hung</v>
          </cell>
          <cell r="G74" t="str">
            <v>No</v>
          </cell>
          <cell r="H74" t="str">
            <v>No</v>
          </cell>
          <cell r="I74" t="str">
            <v>Yes</v>
          </cell>
          <cell r="M74" t="str">
            <v>A</v>
          </cell>
          <cell r="N74" t="str">
            <v>No</v>
          </cell>
          <cell r="O74" t="str">
            <v>Yes</v>
          </cell>
          <cell r="P74" t="str">
            <v>No</v>
          </cell>
        </row>
        <row r="75">
          <cell r="B75" t="str">
            <v>B</v>
          </cell>
          <cell r="C75" t="str">
            <v>Case</v>
          </cell>
          <cell r="D75">
            <v>3</v>
          </cell>
          <cell r="E75" t="str">
            <v>Mixed</v>
          </cell>
          <cell r="F75" t="str">
            <v>Wall Hung</v>
          </cell>
          <cell r="G75" t="str">
            <v>Yes</v>
          </cell>
          <cell r="H75" t="str">
            <v>No</v>
          </cell>
          <cell r="I75" t="str">
            <v>No</v>
          </cell>
          <cell r="M75" t="str">
            <v>B</v>
          </cell>
          <cell r="N75" t="str">
            <v>No</v>
          </cell>
          <cell r="O75" t="str">
            <v>Yes</v>
          </cell>
          <cell r="P75" t="str">
            <v>No</v>
          </cell>
        </row>
        <row r="76">
          <cell r="B76" t="str">
            <v>C</v>
          </cell>
          <cell r="C76" t="str">
            <v>Standard</v>
          </cell>
          <cell r="D76">
            <v>3</v>
          </cell>
          <cell r="E76" t="str">
            <v>Mixed</v>
          </cell>
          <cell r="F76" t="str">
            <v>Wall Hung</v>
          </cell>
          <cell r="G76" t="str">
            <v>No</v>
          </cell>
          <cell r="H76" t="str">
            <v>No</v>
          </cell>
          <cell r="I76" t="str">
            <v>Yes</v>
          </cell>
          <cell r="M76" t="str">
            <v>C</v>
          </cell>
          <cell r="N76" t="str">
            <v>No</v>
          </cell>
          <cell r="O76" t="str">
            <v>Yes</v>
          </cell>
          <cell r="P76" t="str">
            <v>No</v>
          </cell>
        </row>
        <row r="77">
          <cell r="B77" t="str">
            <v>D</v>
          </cell>
          <cell r="C77" t="str">
            <v>Standard, 1" spray head</v>
          </cell>
          <cell r="D77">
            <v>3</v>
          </cell>
          <cell r="E77" t="str">
            <v>Mixed</v>
          </cell>
          <cell r="F77" t="str">
            <v>Wall Hung</v>
          </cell>
          <cell r="G77" t="str">
            <v>Yes</v>
          </cell>
          <cell r="H77" t="str">
            <v>No</v>
          </cell>
          <cell r="I77" t="str">
            <v>No</v>
          </cell>
          <cell r="M77" t="str">
            <v>D</v>
          </cell>
          <cell r="N77" t="str">
            <v>No</v>
          </cell>
          <cell r="O77" t="str">
            <v>Yes</v>
          </cell>
          <cell r="P77" t="str">
            <v>No</v>
          </cell>
        </row>
        <row r="78">
          <cell r="B78" t="str">
            <v>E</v>
          </cell>
          <cell r="C78" t="str">
            <v>general institutional</v>
          </cell>
          <cell r="D78">
            <v>2</v>
          </cell>
          <cell r="E78" t="str">
            <v>Mixed</v>
          </cell>
          <cell r="F78" t="str">
            <v>Wall Hung</v>
          </cell>
          <cell r="G78" t="str">
            <v>Yes</v>
          </cell>
          <cell r="H78" t="str">
            <v>No</v>
          </cell>
          <cell r="I78" t="str">
            <v>No</v>
          </cell>
          <cell r="M78" t="str">
            <v>E</v>
          </cell>
          <cell r="N78" t="str">
            <v>No</v>
          </cell>
          <cell r="O78" t="str">
            <v>No</v>
          </cell>
          <cell r="P78" t="str">
            <v>No</v>
          </cell>
        </row>
        <row r="79">
          <cell r="B79" t="str">
            <v>F</v>
          </cell>
          <cell r="C79" t="str">
            <v>general institutional</v>
          </cell>
          <cell r="D79">
            <v>2.5</v>
          </cell>
          <cell r="E79" t="str">
            <v>Separate</v>
          </cell>
          <cell r="F79" t="str">
            <v>Wall Hung</v>
          </cell>
          <cell r="G79" t="str">
            <v>unk.</v>
          </cell>
          <cell r="H79" t="str">
            <v>unk.</v>
          </cell>
          <cell r="I79" t="str">
            <v>unk.</v>
          </cell>
          <cell r="M79" t="str">
            <v>F</v>
          </cell>
          <cell r="N79" t="str">
            <v>No</v>
          </cell>
          <cell r="O79" t="str">
            <v>No</v>
          </cell>
          <cell r="P79" t="str">
            <v>No</v>
          </cell>
        </row>
        <row r="80">
          <cell r="B80" t="str">
            <v>G</v>
          </cell>
          <cell r="C80" t="str">
            <v>general institutional, corner mount</v>
          </cell>
          <cell r="D80">
            <v>2</v>
          </cell>
          <cell r="E80" t="str">
            <v>Mixed</v>
          </cell>
          <cell r="F80" t="str">
            <v>Wall Hung</v>
          </cell>
          <cell r="G80" t="str">
            <v>Yes</v>
          </cell>
          <cell r="H80" t="str">
            <v>No</v>
          </cell>
          <cell r="I80" t="str">
            <v>Yes</v>
          </cell>
          <cell r="M80" t="str">
            <v>G</v>
          </cell>
          <cell r="N80" t="str">
            <v>No</v>
          </cell>
          <cell r="O80" t="str">
            <v>No</v>
          </cell>
          <cell r="P80" t="str">
            <v>No</v>
          </cell>
        </row>
        <row r="81">
          <cell r="B81" t="str">
            <v>H</v>
          </cell>
          <cell r="C81" t="str">
            <v>general institutional, corner mount</v>
          </cell>
          <cell r="D81">
            <v>3.5</v>
          </cell>
          <cell r="E81" t="str">
            <v>Mixed</v>
          </cell>
          <cell r="F81" t="str">
            <v>Wall Hung</v>
          </cell>
          <cell r="G81" t="str">
            <v>No</v>
          </cell>
          <cell r="H81" t="str">
            <v>No</v>
          </cell>
          <cell r="I81" t="str">
            <v>Yes</v>
          </cell>
          <cell r="M81" t="str">
            <v>H</v>
          </cell>
          <cell r="N81" t="str">
            <v>No</v>
          </cell>
          <cell r="O81" t="str">
            <v>Yes</v>
          </cell>
          <cell r="P81" t="str">
            <v>No</v>
          </cell>
        </row>
        <row r="82">
          <cell r="B82" t="str">
            <v>I</v>
          </cell>
          <cell r="C82" t="str">
            <v>general institutional, ADA compliant</v>
          </cell>
          <cell r="D82">
            <v>1.5</v>
          </cell>
          <cell r="E82" t="str">
            <v>Mixed</v>
          </cell>
          <cell r="F82" t="str">
            <v>unk.</v>
          </cell>
          <cell r="G82" t="str">
            <v>Yes</v>
          </cell>
          <cell r="H82" t="str">
            <v>Yes</v>
          </cell>
          <cell r="I82" t="str">
            <v>No</v>
          </cell>
          <cell r="M82" t="str">
            <v>I</v>
          </cell>
          <cell r="N82" t="str">
            <v>No</v>
          </cell>
          <cell r="O82" t="str">
            <v>No</v>
          </cell>
          <cell r="P82" t="str">
            <v>No</v>
          </cell>
        </row>
        <row r="83">
          <cell r="B83" t="str">
            <v>J</v>
          </cell>
          <cell r="C83" t="str">
            <v>general institutional, ADA compliant</v>
          </cell>
          <cell r="D83">
            <v>2</v>
          </cell>
          <cell r="E83" t="str">
            <v>Mixed</v>
          </cell>
          <cell r="F83" t="str">
            <v>Wall Hung</v>
          </cell>
          <cell r="G83" t="str">
            <v>Yes</v>
          </cell>
          <cell r="H83" t="str">
            <v>No</v>
          </cell>
          <cell r="I83" t="str">
            <v>No</v>
          </cell>
          <cell r="M83" t="str">
            <v>J</v>
          </cell>
          <cell r="N83" t="str">
            <v>No</v>
          </cell>
          <cell r="O83" t="str">
            <v>No</v>
          </cell>
          <cell r="P83" t="str">
            <v>No</v>
          </cell>
        </row>
        <row r="84">
          <cell r="B84" t="str">
            <v>K</v>
          </cell>
          <cell r="C84" t="str">
            <v>general institutional, ADA compliant</v>
          </cell>
          <cell r="D84">
            <v>2</v>
          </cell>
          <cell r="E84" t="str">
            <v>Mixed</v>
          </cell>
          <cell r="F84" t="str">
            <v>Countertop</v>
          </cell>
          <cell r="G84" t="str">
            <v>Yes</v>
          </cell>
          <cell r="H84" t="str">
            <v>No</v>
          </cell>
          <cell r="I84" t="str">
            <v>No</v>
          </cell>
          <cell r="M84" t="str">
            <v>K</v>
          </cell>
          <cell r="N84" t="str">
            <v>No</v>
          </cell>
          <cell r="O84" t="str">
            <v>No</v>
          </cell>
          <cell r="P84" t="str">
            <v>No</v>
          </cell>
        </row>
        <row r="85">
          <cell r="B85" t="str">
            <v>L</v>
          </cell>
          <cell r="C85" t="str">
            <v>American Standard, ADA compliant</v>
          </cell>
          <cell r="D85">
            <v>3.5</v>
          </cell>
          <cell r="E85" t="str">
            <v>Mixed</v>
          </cell>
          <cell r="F85" t="str">
            <v>Wall Hung</v>
          </cell>
          <cell r="G85" t="str">
            <v>No</v>
          </cell>
          <cell r="H85" t="str">
            <v>No</v>
          </cell>
          <cell r="I85" t="str">
            <v>No</v>
          </cell>
          <cell r="M85" t="str">
            <v>L</v>
          </cell>
          <cell r="N85" t="str">
            <v>No</v>
          </cell>
          <cell r="O85" t="str">
            <v>Yes</v>
          </cell>
          <cell r="P85" t="str">
            <v>No</v>
          </cell>
        </row>
        <row r="86">
          <cell r="B86" t="str">
            <v>M</v>
          </cell>
          <cell r="C86" t="str">
            <v>general kitchen, single basin</v>
          </cell>
          <cell r="D86">
            <v>1</v>
          </cell>
          <cell r="E86" t="str">
            <v>Mixed</v>
          </cell>
          <cell r="F86" t="str">
            <v>Countertop</v>
          </cell>
          <cell r="G86" t="str">
            <v>Yes</v>
          </cell>
          <cell r="H86" t="str">
            <v>No</v>
          </cell>
          <cell r="I86" t="str">
            <v>No</v>
          </cell>
          <cell r="M86" t="str">
            <v>M</v>
          </cell>
          <cell r="N86" t="str">
            <v>No</v>
          </cell>
          <cell r="O86" t="str">
            <v>No</v>
          </cell>
          <cell r="P86" t="str">
            <v>No</v>
          </cell>
        </row>
        <row r="87">
          <cell r="B87" t="str">
            <v>N</v>
          </cell>
          <cell r="C87" t="str">
            <v>general kitchen, single basin</v>
          </cell>
          <cell r="D87">
            <v>1.5</v>
          </cell>
          <cell r="E87" t="str">
            <v>Mixed</v>
          </cell>
          <cell r="F87" t="str">
            <v>Countertop</v>
          </cell>
          <cell r="G87" t="str">
            <v>Yes</v>
          </cell>
          <cell r="H87" t="str">
            <v>No</v>
          </cell>
          <cell r="I87" t="str">
            <v>No</v>
          </cell>
          <cell r="M87" t="str">
            <v>N</v>
          </cell>
          <cell r="N87" t="str">
            <v>No</v>
          </cell>
          <cell r="O87" t="str">
            <v>No</v>
          </cell>
          <cell r="P87" t="str">
            <v>No</v>
          </cell>
        </row>
        <row r="88">
          <cell r="B88" t="str">
            <v>O</v>
          </cell>
          <cell r="C88" t="str">
            <v>general kitchen, single basin</v>
          </cell>
          <cell r="D88">
            <v>2</v>
          </cell>
          <cell r="E88" t="str">
            <v>Mixed</v>
          </cell>
          <cell r="F88" t="str">
            <v>Countertop</v>
          </cell>
          <cell r="G88" t="str">
            <v>Yes</v>
          </cell>
          <cell r="H88" t="str">
            <v>No</v>
          </cell>
          <cell r="I88" t="str">
            <v>No</v>
          </cell>
          <cell r="M88" t="str">
            <v>O</v>
          </cell>
          <cell r="N88" t="str">
            <v>No</v>
          </cell>
          <cell r="O88" t="str">
            <v>No</v>
          </cell>
          <cell r="P88" t="str">
            <v>No</v>
          </cell>
        </row>
        <row r="89">
          <cell r="B89" t="str">
            <v>P</v>
          </cell>
          <cell r="C89" t="str">
            <v>general kitchen, single basin</v>
          </cell>
          <cell r="D89">
            <v>2.5</v>
          </cell>
          <cell r="E89" t="str">
            <v>Mixed</v>
          </cell>
          <cell r="F89" t="str">
            <v>Countertop</v>
          </cell>
          <cell r="G89" t="str">
            <v>Yes</v>
          </cell>
          <cell r="H89" t="str">
            <v>No</v>
          </cell>
          <cell r="I89" t="str">
            <v>No</v>
          </cell>
          <cell r="M89" t="str">
            <v>P</v>
          </cell>
          <cell r="N89" t="str">
            <v>No</v>
          </cell>
          <cell r="O89" t="str">
            <v>No</v>
          </cell>
          <cell r="P89" t="str">
            <v>No</v>
          </cell>
        </row>
        <row r="90">
          <cell r="B90" t="str">
            <v>Q</v>
          </cell>
          <cell r="C90" t="str">
            <v>general kitchen, single basin</v>
          </cell>
          <cell r="D90">
            <v>6</v>
          </cell>
          <cell r="E90" t="str">
            <v>Mixed</v>
          </cell>
          <cell r="F90" t="str">
            <v>Countertop</v>
          </cell>
          <cell r="G90" t="str">
            <v>No</v>
          </cell>
          <cell r="H90" t="str">
            <v>No</v>
          </cell>
          <cell r="I90" t="str">
            <v>No</v>
          </cell>
          <cell r="M90" t="str">
            <v>Q</v>
          </cell>
          <cell r="N90" t="str">
            <v>No</v>
          </cell>
          <cell r="O90" t="str">
            <v>Yes</v>
          </cell>
          <cell r="P90" t="str">
            <v>No</v>
          </cell>
        </row>
        <row r="91">
          <cell r="B91" t="str">
            <v>R</v>
          </cell>
          <cell r="C91" t="str">
            <v>general kitchen, single basin</v>
          </cell>
          <cell r="D91">
            <v>6</v>
          </cell>
          <cell r="E91" t="str">
            <v>Separate</v>
          </cell>
          <cell r="F91" t="str">
            <v>Countertop</v>
          </cell>
          <cell r="G91" t="str">
            <v>No</v>
          </cell>
          <cell r="H91" t="str">
            <v>No</v>
          </cell>
          <cell r="I91" t="str">
            <v>No</v>
          </cell>
          <cell r="M91" t="str">
            <v>R</v>
          </cell>
          <cell r="N91" t="str">
            <v>Yes</v>
          </cell>
          <cell r="O91" t="str">
            <v>No</v>
          </cell>
          <cell r="P91" t="str">
            <v>No</v>
          </cell>
        </row>
        <row r="92">
          <cell r="B92" t="str">
            <v>S</v>
          </cell>
          <cell r="M92" t="str">
            <v>S</v>
          </cell>
          <cell r="O92"/>
          <cell r="P92"/>
        </row>
        <row r="93">
          <cell r="B93" t="str">
            <v>T</v>
          </cell>
          <cell r="M93" t="str">
            <v>T</v>
          </cell>
          <cell r="O93"/>
          <cell r="P93"/>
        </row>
        <row r="94">
          <cell r="B94" t="str">
            <v>U</v>
          </cell>
          <cell r="M94" t="str">
            <v>U</v>
          </cell>
          <cell r="O94"/>
          <cell r="P94"/>
        </row>
        <row r="95">
          <cell r="B95" t="str">
            <v>V</v>
          </cell>
          <cell r="M95" t="str">
            <v>V</v>
          </cell>
          <cell r="O95"/>
          <cell r="P95"/>
        </row>
        <row r="96">
          <cell r="B96" t="str">
            <v>W</v>
          </cell>
          <cell r="M96" t="str">
            <v>W</v>
          </cell>
          <cell r="O96"/>
          <cell r="P96"/>
        </row>
        <row r="97">
          <cell r="B97" t="str">
            <v>X</v>
          </cell>
          <cell r="M97" t="str">
            <v>X</v>
          </cell>
          <cell r="O97"/>
          <cell r="P97"/>
        </row>
        <row r="98">
          <cell r="B98" t="str">
            <v>Y</v>
          </cell>
          <cell r="M98" t="str">
            <v>Y</v>
          </cell>
          <cell r="O98"/>
          <cell r="P98"/>
        </row>
        <row r="99">
          <cell r="B99" t="str">
            <v>Z</v>
          </cell>
          <cell r="M99" t="str">
            <v>Z</v>
          </cell>
          <cell r="O99"/>
          <cell r="P99"/>
        </row>
      </sheetData>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SCOST"/>
      <sheetName val="Washington"/>
      <sheetName val="Sheet2"/>
      <sheetName val="Sheet3"/>
      <sheetName val="FIXTURES"/>
    </sheetNames>
    <sheetDataSet>
      <sheetData sheetId="0" refreshError="1">
        <row r="4">
          <cell r="G4">
            <v>1</v>
          </cell>
          <cell r="H4" t="str">
            <v>NO RETRO</v>
          </cell>
          <cell r="I4">
            <v>30</v>
          </cell>
          <cell r="N4">
            <v>0</v>
          </cell>
          <cell r="Q4">
            <v>0</v>
          </cell>
          <cell r="R4">
            <v>1</v>
          </cell>
          <cell r="S4">
            <v>0</v>
          </cell>
        </row>
        <row r="5">
          <cell r="G5">
            <v>2</v>
          </cell>
          <cell r="H5" t="str">
            <v>2L4' T8/ELEC/R</v>
          </cell>
          <cell r="I5">
            <v>62</v>
          </cell>
          <cell r="J5">
            <v>3.7</v>
          </cell>
          <cell r="K5">
            <v>14.25</v>
          </cell>
          <cell r="L5">
            <v>20</v>
          </cell>
          <cell r="N5">
            <v>37.950000000000003</v>
          </cell>
          <cell r="O5">
            <v>25</v>
          </cell>
          <cell r="P5">
            <v>1</v>
          </cell>
          <cell r="Q5">
            <v>63.95</v>
          </cell>
          <cell r="R5">
            <v>1</v>
          </cell>
          <cell r="S5">
            <v>63.95</v>
          </cell>
        </row>
        <row r="6">
          <cell r="G6">
            <v>2.1</v>
          </cell>
          <cell r="H6" t="str">
            <v>2L4'T8/ELEC/R/TW4</v>
          </cell>
          <cell r="I6">
            <v>57</v>
          </cell>
          <cell r="J6">
            <v>3.7</v>
          </cell>
          <cell r="K6">
            <v>8.6300000000000008</v>
          </cell>
          <cell r="L6">
            <v>20</v>
          </cell>
          <cell r="M6">
            <v>3</v>
          </cell>
          <cell r="N6">
            <v>35.33</v>
          </cell>
          <cell r="O6">
            <v>27</v>
          </cell>
          <cell r="P6">
            <v>1</v>
          </cell>
          <cell r="Q6">
            <v>63.33</v>
          </cell>
          <cell r="R6">
            <v>1</v>
          </cell>
          <cell r="S6">
            <v>63.33</v>
          </cell>
        </row>
        <row r="7">
          <cell r="G7">
            <v>3</v>
          </cell>
          <cell r="H7" t="str">
            <v>2L4'T8/ELEC/LP</v>
          </cell>
          <cell r="I7">
            <v>55</v>
          </cell>
          <cell r="J7">
            <v>3.7</v>
          </cell>
          <cell r="K7">
            <v>14.25</v>
          </cell>
          <cell r="N7">
            <v>17.95</v>
          </cell>
          <cell r="O7">
            <v>20</v>
          </cell>
          <cell r="P7">
            <v>0.75</v>
          </cell>
          <cell r="Q7">
            <v>38.700000000000003</v>
          </cell>
          <cell r="R7">
            <v>1</v>
          </cell>
          <cell r="S7">
            <v>38.700000000000003</v>
          </cell>
        </row>
        <row r="8">
          <cell r="G8">
            <v>3.1</v>
          </cell>
          <cell r="H8" t="str">
            <v>2L4'T8/ELEC/LP/TW4</v>
          </cell>
          <cell r="I8">
            <v>49</v>
          </cell>
          <cell r="J8">
            <v>3.7</v>
          </cell>
          <cell r="K8">
            <v>8.6300000000000008</v>
          </cell>
          <cell r="M8">
            <v>3</v>
          </cell>
          <cell r="N8">
            <v>15.330000000000002</v>
          </cell>
          <cell r="O8">
            <v>25</v>
          </cell>
          <cell r="P8">
            <v>0.75</v>
          </cell>
          <cell r="Q8">
            <v>41.08</v>
          </cell>
          <cell r="R8">
            <v>1</v>
          </cell>
          <cell r="S8">
            <v>41.08</v>
          </cell>
        </row>
        <row r="9">
          <cell r="G9">
            <v>4</v>
          </cell>
          <cell r="H9" t="str">
            <v>2L4'T8/ELEC/LP</v>
          </cell>
          <cell r="I9">
            <v>55</v>
          </cell>
          <cell r="J9">
            <v>3.7</v>
          </cell>
          <cell r="K9">
            <v>14.25</v>
          </cell>
          <cell r="N9">
            <v>17.95</v>
          </cell>
          <cell r="O9">
            <v>20</v>
          </cell>
          <cell r="P9">
            <v>0.75</v>
          </cell>
          <cell r="Q9">
            <v>38.700000000000003</v>
          </cell>
          <cell r="R9">
            <v>1</v>
          </cell>
          <cell r="S9">
            <v>38.700000000000003</v>
          </cell>
        </row>
        <row r="10">
          <cell r="G10">
            <v>5</v>
          </cell>
          <cell r="H10" t="str">
            <v>2L2'T8/ELEC/BRKT</v>
          </cell>
          <cell r="I10">
            <v>37</v>
          </cell>
          <cell r="J10">
            <v>4.5999999999999996</v>
          </cell>
          <cell r="K10">
            <v>14.25</v>
          </cell>
          <cell r="M10">
            <v>6</v>
          </cell>
          <cell r="N10">
            <v>24.85</v>
          </cell>
          <cell r="O10">
            <v>22</v>
          </cell>
          <cell r="P10">
            <v>1</v>
          </cell>
          <cell r="Q10">
            <v>47.85</v>
          </cell>
          <cell r="R10">
            <v>1</v>
          </cell>
          <cell r="S10">
            <v>47.85</v>
          </cell>
        </row>
        <row r="11">
          <cell r="G11">
            <v>5.0999999999999996</v>
          </cell>
          <cell r="H11" t="str">
            <v>2L2'T8/ELEC/BRKT/TW4</v>
          </cell>
          <cell r="I11">
            <v>31</v>
          </cell>
          <cell r="J11">
            <v>4.5999999999999996</v>
          </cell>
          <cell r="K11">
            <v>8.6300000000000008</v>
          </cell>
          <cell r="M11">
            <v>9</v>
          </cell>
          <cell r="N11">
            <v>22.23</v>
          </cell>
          <cell r="O11">
            <v>25</v>
          </cell>
          <cell r="P11">
            <v>1</v>
          </cell>
          <cell r="Q11">
            <v>48.230000000000004</v>
          </cell>
          <cell r="R11">
            <v>1</v>
          </cell>
          <cell r="S11">
            <v>48.230000000000004</v>
          </cell>
        </row>
        <row r="12">
          <cell r="G12">
            <v>6</v>
          </cell>
          <cell r="H12" t="str">
            <v>2L4'T8/ELEC/LP</v>
          </cell>
          <cell r="I12">
            <v>55</v>
          </cell>
          <cell r="J12">
            <v>3.7</v>
          </cell>
          <cell r="K12">
            <v>14.25</v>
          </cell>
          <cell r="N12">
            <v>17.95</v>
          </cell>
          <cell r="O12">
            <v>20</v>
          </cell>
          <cell r="P12">
            <v>0.75</v>
          </cell>
          <cell r="Q12">
            <v>38.700000000000003</v>
          </cell>
          <cell r="R12">
            <v>1</v>
          </cell>
          <cell r="S12">
            <v>38.700000000000003</v>
          </cell>
        </row>
        <row r="13">
          <cell r="G13">
            <v>6.1</v>
          </cell>
          <cell r="H13" t="str">
            <v>2L4'T8/ELEC/LP/TW4</v>
          </cell>
          <cell r="I13">
            <v>49</v>
          </cell>
          <cell r="J13">
            <v>3.7</v>
          </cell>
          <cell r="K13">
            <v>8.6300000000000008</v>
          </cell>
          <cell r="M13">
            <v>3</v>
          </cell>
          <cell r="N13">
            <v>15.330000000000002</v>
          </cell>
          <cell r="O13">
            <v>25</v>
          </cell>
          <cell r="P13">
            <v>0.75</v>
          </cell>
          <cell r="Q13">
            <v>41.08</v>
          </cell>
          <cell r="R13">
            <v>1</v>
          </cell>
          <cell r="S13">
            <v>41.08</v>
          </cell>
        </row>
        <row r="14">
          <cell r="G14">
            <v>7</v>
          </cell>
          <cell r="H14" t="str">
            <v>NEW LED EXIT SIGN</v>
          </cell>
          <cell r="I14">
            <v>2</v>
          </cell>
          <cell r="M14">
            <v>75</v>
          </cell>
          <cell r="N14">
            <v>75</v>
          </cell>
          <cell r="O14">
            <v>20</v>
          </cell>
          <cell r="Q14">
            <v>95</v>
          </cell>
          <cell r="R14">
            <v>1</v>
          </cell>
          <cell r="S14">
            <v>95</v>
          </cell>
        </row>
        <row r="15">
          <cell r="G15">
            <v>8</v>
          </cell>
          <cell r="H15" t="str">
            <v>1X4 2L4'T8/ELEC/ LP</v>
          </cell>
          <cell r="I15">
            <v>55</v>
          </cell>
          <cell r="J15">
            <v>3.7</v>
          </cell>
          <cell r="K15">
            <v>14.25</v>
          </cell>
          <cell r="N15">
            <v>17.95</v>
          </cell>
          <cell r="O15">
            <v>20</v>
          </cell>
          <cell r="P15">
            <v>0.75</v>
          </cell>
          <cell r="Q15">
            <v>38.700000000000003</v>
          </cell>
          <cell r="R15">
            <v>1</v>
          </cell>
          <cell r="S15">
            <v>38.700000000000003</v>
          </cell>
        </row>
        <row r="16">
          <cell r="G16">
            <v>8.1</v>
          </cell>
          <cell r="H16" t="str">
            <v>2L4'T8/ELEC/LP/TW</v>
          </cell>
          <cell r="I16">
            <v>49</v>
          </cell>
          <cell r="J16">
            <v>3.7</v>
          </cell>
          <cell r="K16">
            <v>8.6300000000000008</v>
          </cell>
          <cell r="N16">
            <v>12.330000000000002</v>
          </cell>
          <cell r="O16">
            <v>20</v>
          </cell>
          <cell r="P16">
            <v>0.75</v>
          </cell>
          <cell r="Q16">
            <v>33.08</v>
          </cell>
          <cell r="R16">
            <v>1</v>
          </cell>
          <cell r="S16">
            <v>33.08</v>
          </cell>
        </row>
        <row r="17">
          <cell r="G17">
            <v>9</v>
          </cell>
          <cell r="H17" t="str">
            <v>2L4'T8/ELEC/R/ WH4</v>
          </cell>
          <cell r="I17">
            <v>57</v>
          </cell>
          <cell r="J17">
            <v>3.7</v>
          </cell>
          <cell r="K17">
            <v>8.6300000000000008</v>
          </cell>
          <cell r="L17">
            <v>20</v>
          </cell>
          <cell r="M17">
            <v>3</v>
          </cell>
          <cell r="N17">
            <v>35.33</v>
          </cell>
          <cell r="O17">
            <v>30</v>
          </cell>
          <cell r="P17">
            <v>1</v>
          </cell>
          <cell r="Q17">
            <v>66.33</v>
          </cell>
          <cell r="R17">
            <v>1</v>
          </cell>
          <cell r="S17">
            <v>66.33</v>
          </cell>
        </row>
        <row r="18">
          <cell r="G18">
            <v>9.1</v>
          </cell>
          <cell r="H18" t="str">
            <v>2L4'T8/ELEC/R</v>
          </cell>
          <cell r="I18">
            <v>62</v>
          </cell>
          <cell r="J18">
            <v>3.7</v>
          </cell>
          <cell r="K18">
            <v>14.25</v>
          </cell>
          <cell r="L18">
            <v>20</v>
          </cell>
          <cell r="M18" t="str">
            <v xml:space="preserve"> </v>
          </cell>
          <cell r="N18">
            <v>37.950000000000003</v>
          </cell>
          <cell r="O18">
            <v>25</v>
          </cell>
          <cell r="P18">
            <v>1</v>
          </cell>
          <cell r="Q18">
            <v>63.95</v>
          </cell>
          <cell r="R18">
            <v>1</v>
          </cell>
          <cell r="S18">
            <v>63.95</v>
          </cell>
        </row>
        <row r="19">
          <cell r="G19">
            <v>10</v>
          </cell>
          <cell r="H19" t="str">
            <v>2L2'T8 ELEC/R</v>
          </cell>
          <cell r="I19">
            <v>37</v>
          </cell>
          <cell r="J19">
            <v>4.5999999999999996</v>
          </cell>
          <cell r="K19">
            <v>14.25</v>
          </cell>
          <cell r="L19">
            <v>13</v>
          </cell>
          <cell r="N19">
            <v>31.85</v>
          </cell>
          <cell r="O19">
            <v>25</v>
          </cell>
          <cell r="P19">
            <v>1</v>
          </cell>
          <cell r="Q19">
            <v>57.85</v>
          </cell>
          <cell r="R19">
            <v>1</v>
          </cell>
          <cell r="S19">
            <v>57.85</v>
          </cell>
        </row>
        <row r="20">
          <cell r="G20">
            <v>11</v>
          </cell>
          <cell r="H20" t="str">
            <v>NEW LED EXIT SIGN</v>
          </cell>
          <cell r="I20">
            <v>2</v>
          </cell>
          <cell r="M20">
            <v>75</v>
          </cell>
          <cell r="N20">
            <v>75</v>
          </cell>
          <cell r="O20">
            <v>20</v>
          </cell>
          <cell r="Q20">
            <v>95</v>
          </cell>
          <cell r="R20">
            <v>1</v>
          </cell>
          <cell r="S20">
            <v>95</v>
          </cell>
        </row>
        <row r="21">
          <cell r="G21">
            <v>12</v>
          </cell>
          <cell r="H21" t="str">
            <v>2L4' T8/ELEC/LP TW4</v>
          </cell>
          <cell r="I21">
            <v>62</v>
          </cell>
          <cell r="J21">
            <v>3.7</v>
          </cell>
          <cell r="K21">
            <v>8.6300000000000008</v>
          </cell>
          <cell r="M21">
            <v>3</v>
          </cell>
          <cell r="N21">
            <v>15.330000000000002</v>
          </cell>
          <cell r="O21">
            <v>25</v>
          </cell>
          <cell r="P21">
            <v>2.5</v>
          </cell>
          <cell r="Q21">
            <v>42.83</v>
          </cell>
          <cell r="R21">
            <v>1</v>
          </cell>
          <cell r="S21">
            <v>42.83</v>
          </cell>
        </row>
        <row r="22">
          <cell r="G22">
            <v>12.1</v>
          </cell>
          <cell r="H22" t="str">
            <v>2L4' T8/ELEC/LP/TW4</v>
          </cell>
          <cell r="I22">
            <v>49</v>
          </cell>
          <cell r="J22">
            <v>3.7</v>
          </cell>
          <cell r="K22">
            <v>8.6300000000000008</v>
          </cell>
          <cell r="M22">
            <v>3</v>
          </cell>
          <cell r="N22">
            <v>15.330000000000002</v>
          </cell>
          <cell r="O22">
            <v>25</v>
          </cell>
          <cell r="P22">
            <v>2.5</v>
          </cell>
          <cell r="Q22">
            <v>42.83</v>
          </cell>
          <cell r="R22">
            <v>1</v>
          </cell>
          <cell r="S22">
            <v>42.83</v>
          </cell>
        </row>
        <row r="23">
          <cell r="G23">
            <v>13</v>
          </cell>
          <cell r="H23" t="str">
            <v>NO RETRO</v>
          </cell>
          <cell r="I23">
            <v>2</v>
          </cell>
          <cell r="N23">
            <v>0</v>
          </cell>
          <cell r="O23">
            <v>0</v>
          </cell>
          <cell r="Q23">
            <v>0</v>
          </cell>
          <cell r="R23">
            <v>1</v>
          </cell>
          <cell r="S23">
            <v>0</v>
          </cell>
        </row>
        <row r="24">
          <cell r="G24">
            <v>14</v>
          </cell>
          <cell r="H24" t="str">
            <v>3L2' T8/ELEC/BRKT</v>
          </cell>
          <cell r="I24">
            <v>53</v>
          </cell>
          <cell r="J24">
            <v>6.9</v>
          </cell>
          <cell r="K24">
            <v>16.5</v>
          </cell>
          <cell r="M24">
            <v>6</v>
          </cell>
          <cell r="N24">
            <v>29.4</v>
          </cell>
          <cell r="O24">
            <v>22</v>
          </cell>
          <cell r="P24">
            <v>1</v>
          </cell>
          <cell r="Q24">
            <v>52.4</v>
          </cell>
          <cell r="R24">
            <v>1</v>
          </cell>
          <cell r="S24">
            <v>52.4</v>
          </cell>
        </row>
        <row r="25">
          <cell r="G25">
            <v>15</v>
          </cell>
          <cell r="H25" t="str">
            <v>NEW 1L4' T8/ELEC WRAP</v>
          </cell>
          <cell r="I25">
            <v>37</v>
          </cell>
          <cell r="J25">
            <v>1.85</v>
          </cell>
          <cell r="M25">
            <v>47</v>
          </cell>
          <cell r="N25">
            <v>48.85</v>
          </cell>
          <cell r="O25">
            <v>28</v>
          </cell>
          <cell r="P25">
            <v>0.75</v>
          </cell>
          <cell r="Q25">
            <v>77.599999999999994</v>
          </cell>
          <cell r="R25">
            <v>1</v>
          </cell>
          <cell r="S25">
            <v>77.599999999999994</v>
          </cell>
        </row>
        <row r="26">
          <cell r="G26">
            <v>15.1</v>
          </cell>
          <cell r="H26" t="str">
            <v>NEW 12'3L4'T8/ELEC/WRAP</v>
          </cell>
          <cell r="I26">
            <v>76</v>
          </cell>
          <cell r="J26">
            <v>5.55</v>
          </cell>
          <cell r="M26">
            <v>95</v>
          </cell>
          <cell r="N26">
            <v>100.55</v>
          </cell>
          <cell r="O26">
            <v>55</v>
          </cell>
          <cell r="P26">
            <v>0.75</v>
          </cell>
          <cell r="Q26">
            <v>156.30000000000001</v>
          </cell>
          <cell r="R26">
            <v>1</v>
          </cell>
          <cell r="S26">
            <v>156.30000000000001</v>
          </cell>
        </row>
        <row r="27">
          <cell r="G27">
            <v>15.2</v>
          </cell>
          <cell r="H27" t="str">
            <v>NEW 8-2L 4' T8/ELEC/WRAP</v>
          </cell>
          <cell r="I27">
            <v>62</v>
          </cell>
          <cell r="J27">
            <v>3.7</v>
          </cell>
          <cell r="M27">
            <v>67</v>
          </cell>
          <cell r="N27">
            <v>70.7</v>
          </cell>
          <cell r="O27">
            <v>30</v>
          </cell>
          <cell r="P27">
            <v>0.75</v>
          </cell>
          <cell r="Q27">
            <v>101.45</v>
          </cell>
          <cell r="R27">
            <v>1</v>
          </cell>
          <cell r="S27">
            <v>101.45</v>
          </cell>
        </row>
        <row r="28">
          <cell r="G28">
            <v>15.3</v>
          </cell>
          <cell r="H28" t="str">
            <v>NEW 16'-4L4'T8/ELEC/WRAP</v>
          </cell>
          <cell r="I28">
            <v>114</v>
          </cell>
          <cell r="J28">
            <v>7.4</v>
          </cell>
          <cell r="M28">
            <v>110</v>
          </cell>
          <cell r="N28">
            <v>117.4</v>
          </cell>
          <cell r="O28">
            <v>65</v>
          </cell>
          <cell r="P28">
            <v>0.75</v>
          </cell>
          <cell r="Q28">
            <v>183.15</v>
          </cell>
          <cell r="R28">
            <v>1</v>
          </cell>
          <cell r="S28">
            <v>183.15</v>
          </cell>
        </row>
        <row r="29">
          <cell r="G29">
            <v>15.4</v>
          </cell>
          <cell r="H29" t="str">
            <v>NEW 1X8 4L4' T8/ELEC/WRAP</v>
          </cell>
          <cell r="I29">
            <v>114</v>
          </cell>
          <cell r="J29">
            <v>7.4</v>
          </cell>
          <cell r="M29">
            <v>72</v>
          </cell>
          <cell r="N29">
            <v>79.400000000000006</v>
          </cell>
          <cell r="O29">
            <v>30</v>
          </cell>
          <cell r="P29">
            <v>0.75</v>
          </cell>
          <cell r="Q29">
            <v>110.15</v>
          </cell>
          <cell r="R29">
            <v>1</v>
          </cell>
          <cell r="S29">
            <v>110.15</v>
          </cell>
        </row>
        <row r="30">
          <cell r="G30">
            <v>16</v>
          </cell>
          <cell r="H30" t="str">
            <v>2L4' T8/ELEC/LP</v>
          </cell>
          <cell r="I30">
            <v>55</v>
          </cell>
          <cell r="J30">
            <v>3.7</v>
          </cell>
          <cell r="K30">
            <v>14.25</v>
          </cell>
          <cell r="N30">
            <v>17.95</v>
          </cell>
          <cell r="O30">
            <v>20</v>
          </cell>
          <cell r="P30">
            <v>0.75</v>
          </cell>
          <cell r="Q30">
            <v>38.700000000000003</v>
          </cell>
          <cell r="R30">
            <v>1</v>
          </cell>
          <cell r="S30">
            <v>38.700000000000003</v>
          </cell>
        </row>
        <row r="31">
          <cell r="G31">
            <v>16.100000000000001</v>
          </cell>
          <cell r="H31" t="str">
            <v>2L4' T8/ELEC/LP/TW4</v>
          </cell>
          <cell r="I31">
            <v>49</v>
          </cell>
          <cell r="J31">
            <v>3.7</v>
          </cell>
          <cell r="K31">
            <v>8.6300000000000008</v>
          </cell>
          <cell r="N31">
            <v>12.330000000000002</v>
          </cell>
          <cell r="O31">
            <v>22</v>
          </cell>
          <cell r="P31">
            <v>0.75</v>
          </cell>
          <cell r="Q31">
            <v>35.08</v>
          </cell>
          <cell r="R31">
            <v>1</v>
          </cell>
          <cell r="S31">
            <v>35.08</v>
          </cell>
        </row>
        <row r="32">
          <cell r="G32">
            <v>17</v>
          </cell>
          <cell r="H32" t="str">
            <v>SLS 25 SCREW IN</v>
          </cell>
          <cell r="I32">
            <v>27</v>
          </cell>
          <cell r="M32">
            <v>18</v>
          </cell>
          <cell r="N32">
            <v>18</v>
          </cell>
          <cell r="O32">
            <v>8</v>
          </cell>
          <cell r="Q32">
            <v>26</v>
          </cell>
          <cell r="R32">
            <v>1</v>
          </cell>
          <cell r="S32">
            <v>26</v>
          </cell>
        </row>
        <row r="33">
          <cell r="G33">
            <v>18</v>
          </cell>
          <cell r="H33" t="str">
            <v>NEW 1L4'T8/ELEC/LP WRAP</v>
          </cell>
          <cell r="I33">
            <v>26</v>
          </cell>
          <cell r="J33">
            <v>1.85</v>
          </cell>
          <cell r="M33">
            <v>47</v>
          </cell>
          <cell r="N33">
            <v>48.85</v>
          </cell>
          <cell r="O33">
            <v>28</v>
          </cell>
          <cell r="P33">
            <v>2.25</v>
          </cell>
          <cell r="Q33">
            <v>79.099999999999994</v>
          </cell>
          <cell r="R33">
            <v>1</v>
          </cell>
          <cell r="S33">
            <v>79.099999999999994</v>
          </cell>
        </row>
        <row r="34">
          <cell r="G34">
            <v>18.100000000000001</v>
          </cell>
          <cell r="H34" t="str">
            <v>NEW 8-2L 4' T8/ELEC/WRAP</v>
          </cell>
          <cell r="I34">
            <v>62</v>
          </cell>
          <cell r="J34">
            <v>3.7</v>
          </cell>
          <cell r="M34">
            <v>67</v>
          </cell>
          <cell r="N34">
            <v>70.7</v>
          </cell>
          <cell r="O34">
            <v>30</v>
          </cell>
          <cell r="P34">
            <v>2.25</v>
          </cell>
          <cell r="Q34">
            <v>102.95</v>
          </cell>
          <cell r="R34">
            <v>1</v>
          </cell>
          <cell r="S34">
            <v>102.95</v>
          </cell>
        </row>
        <row r="35">
          <cell r="G35">
            <v>18.2</v>
          </cell>
          <cell r="H35" t="str">
            <v>NEW 16-4L 4' T8/ELEC/LP WRAP</v>
          </cell>
          <cell r="I35">
            <v>114</v>
          </cell>
          <cell r="J35">
            <v>7.4</v>
          </cell>
          <cell r="M35">
            <v>110</v>
          </cell>
          <cell r="N35">
            <v>117.4</v>
          </cell>
          <cell r="O35">
            <v>65</v>
          </cell>
          <cell r="P35">
            <v>2.25</v>
          </cell>
          <cell r="Q35">
            <v>184.65</v>
          </cell>
          <cell r="R35">
            <v>1</v>
          </cell>
          <cell r="S35">
            <v>184.65</v>
          </cell>
        </row>
        <row r="36">
          <cell r="G36">
            <v>19</v>
          </cell>
          <cell r="H36" t="str">
            <v xml:space="preserve">NEW 1L4' T8/ELEC/LP WRAP </v>
          </cell>
          <cell r="I36">
            <v>37</v>
          </cell>
          <cell r="J36">
            <v>1.85</v>
          </cell>
          <cell r="M36">
            <v>47</v>
          </cell>
          <cell r="N36">
            <v>48.85</v>
          </cell>
          <cell r="O36">
            <v>28</v>
          </cell>
          <cell r="Q36">
            <v>76.849999999999994</v>
          </cell>
          <cell r="R36">
            <v>1</v>
          </cell>
          <cell r="S36">
            <v>76.849999999999994</v>
          </cell>
        </row>
        <row r="37">
          <cell r="G37">
            <v>20</v>
          </cell>
          <cell r="H37" t="str">
            <v>NEW 1L4' T8/ELEC/LP WRAP WM</v>
          </cell>
          <cell r="I37">
            <v>37</v>
          </cell>
          <cell r="J37">
            <v>1.85</v>
          </cell>
          <cell r="N37">
            <v>1.85</v>
          </cell>
          <cell r="O37">
            <v>28</v>
          </cell>
          <cell r="P37">
            <v>2.25</v>
          </cell>
          <cell r="Q37">
            <v>32.1</v>
          </cell>
          <cell r="R37">
            <v>1</v>
          </cell>
          <cell r="S37">
            <v>32.1</v>
          </cell>
        </row>
        <row r="38">
          <cell r="G38">
            <v>21</v>
          </cell>
          <cell r="H38" t="str">
            <v>NEW 1L4' T8/ELEC/LP WRAP</v>
          </cell>
          <cell r="I38">
            <v>26</v>
          </cell>
          <cell r="J38">
            <v>1.85</v>
          </cell>
          <cell r="M38">
            <v>47</v>
          </cell>
          <cell r="N38">
            <v>48.85</v>
          </cell>
          <cell r="O38">
            <v>28</v>
          </cell>
          <cell r="P38">
            <v>2.25</v>
          </cell>
          <cell r="Q38">
            <v>79.099999999999994</v>
          </cell>
          <cell r="R38">
            <v>1</v>
          </cell>
          <cell r="S38">
            <v>79.099999999999994</v>
          </cell>
        </row>
        <row r="39">
          <cell r="G39">
            <v>22</v>
          </cell>
          <cell r="H39" t="str">
            <v>NEW 1X2 1L2'T8/ELEC/WRAP</v>
          </cell>
          <cell r="I39">
            <v>20</v>
          </cell>
          <cell r="J39">
            <v>2.2999999999999998</v>
          </cell>
          <cell r="M39">
            <v>50</v>
          </cell>
          <cell r="N39">
            <v>52.3</v>
          </cell>
          <cell r="O39">
            <v>20</v>
          </cell>
          <cell r="Q39">
            <v>72.3</v>
          </cell>
          <cell r="R39">
            <v>1</v>
          </cell>
          <cell r="S39">
            <v>72.3</v>
          </cell>
        </row>
        <row r="40">
          <cell r="G40">
            <v>22.1</v>
          </cell>
          <cell r="H40" t="str">
            <v>NEW 1X2 1L2'T8/ELEC WRAPS</v>
          </cell>
          <cell r="I40">
            <v>20</v>
          </cell>
          <cell r="J40">
            <v>2.2999999999999998</v>
          </cell>
          <cell r="M40">
            <v>50</v>
          </cell>
          <cell r="N40">
            <v>52.3</v>
          </cell>
          <cell r="O40">
            <v>20</v>
          </cell>
          <cell r="Q40">
            <v>72.3</v>
          </cell>
          <cell r="R40">
            <v>1</v>
          </cell>
          <cell r="S40">
            <v>72.3</v>
          </cell>
        </row>
        <row r="41">
          <cell r="G41">
            <v>23</v>
          </cell>
          <cell r="H41" t="str">
            <v>NEW1X8 2L4' T8/ELEC/LP WRAPS</v>
          </cell>
          <cell r="I41">
            <v>55</v>
          </cell>
          <cell r="J41">
            <v>3.7</v>
          </cell>
          <cell r="M41">
            <v>67</v>
          </cell>
          <cell r="N41">
            <v>70.7</v>
          </cell>
          <cell r="O41">
            <v>30</v>
          </cell>
          <cell r="P41">
            <v>0.75</v>
          </cell>
          <cell r="Q41">
            <v>101.45</v>
          </cell>
          <cell r="R41">
            <v>1</v>
          </cell>
          <cell r="S41">
            <v>101.45</v>
          </cell>
        </row>
        <row r="42">
          <cell r="G42">
            <v>24</v>
          </cell>
          <cell r="H42" t="str">
            <v>INCLUDED ABOVE</v>
          </cell>
          <cell r="I42">
            <v>0</v>
          </cell>
          <cell r="N42">
            <v>0</v>
          </cell>
          <cell r="P42">
            <v>0.4</v>
          </cell>
          <cell r="Q42">
            <v>0.4</v>
          </cell>
          <cell r="R42">
            <v>1</v>
          </cell>
          <cell r="S42">
            <v>0.4</v>
          </cell>
        </row>
        <row r="43">
          <cell r="G43">
            <v>24.1</v>
          </cell>
          <cell r="H43" t="str">
            <v>NEW 1X4 1L4'T8/ELEC/LP WRAP</v>
          </cell>
          <cell r="I43">
            <v>26</v>
          </cell>
          <cell r="J43">
            <v>1.85</v>
          </cell>
          <cell r="M43">
            <v>47</v>
          </cell>
          <cell r="N43">
            <v>48.85</v>
          </cell>
          <cell r="O43">
            <v>28</v>
          </cell>
          <cell r="P43">
            <v>0.4</v>
          </cell>
          <cell r="Q43">
            <v>77.25</v>
          </cell>
          <cell r="R43">
            <v>1</v>
          </cell>
          <cell r="S43">
            <v>77.25</v>
          </cell>
        </row>
        <row r="44">
          <cell r="G44">
            <v>25</v>
          </cell>
          <cell r="H44" t="str">
            <v>REMOVE</v>
          </cell>
          <cell r="I44">
            <v>0</v>
          </cell>
          <cell r="N44">
            <v>0</v>
          </cell>
          <cell r="O44">
            <v>25</v>
          </cell>
          <cell r="Q44">
            <v>25</v>
          </cell>
          <cell r="R44">
            <v>1</v>
          </cell>
          <cell r="S44">
            <v>25</v>
          </cell>
        </row>
        <row r="45">
          <cell r="G45">
            <v>26</v>
          </cell>
          <cell r="H45" t="str">
            <v>3-SLS 20 SCREW INS</v>
          </cell>
          <cell r="I45">
            <v>60</v>
          </cell>
          <cell r="M45">
            <v>49.5</v>
          </cell>
          <cell r="N45">
            <v>49.5</v>
          </cell>
          <cell r="O45">
            <v>8</v>
          </cell>
          <cell r="Q45">
            <v>57.5</v>
          </cell>
          <cell r="R45">
            <v>1</v>
          </cell>
          <cell r="S45">
            <v>57.5</v>
          </cell>
        </row>
        <row r="46">
          <cell r="G46">
            <v>27</v>
          </cell>
          <cell r="H46" t="str">
            <v>NO RETRO</v>
          </cell>
          <cell r="I46">
            <v>40</v>
          </cell>
          <cell r="N46">
            <v>0</v>
          </cell>
          <cell r="Q46">
            <v>0</v>
          </cell>
          <cell r="R46">
            <v>1</v>
          </cell>
          <cell r="S46">
            <v>0</v>
          </cell>
        </row>
        <row r="47">
          <cell r="G47">
            <v>28</v>
          </cell>
          <cell r="H47" t="str">
            <v>2L2' T8/ELEC/R</v>
          </cell>
          <cell r="I47">
            <v>37</v>
          </cell>
          <cell r="J47">
            <v>4.5999999999999996</v>
          </cell>
          <cell r="K47">
            <v>14.25</v>
          </cell>
          <cell r="L47">
            <v>13</v>
          </cell>
          <cell r="N47">
            <v>31.85</v>
          </cell>
          <cell r="O47">
            <v>25</v>
          </cell>
          <cell r="P47">
            <v>1.25</v>
          </cell>
          <cell r="Q47">
            <v>58.1</v>
          </cell>
          <cell r="R47">
            <v>1</v>
          </cell>
          <cell r="S47">
            <v>58.1</v>
          </cell>
        </row>
        <row r="48">
          <cell r="G48">
            <v>28.1</v>
          </cell>
          <cell r="H48" t="str">
            <v>2L2' T8/ELEC/R/TW4</v>
          </cell>
          <cell r="I48">
            <v>31</v>
          </cell>
          <cell r="J48">
            <v>4.5999999999999996</v>
          </cell>
          <cell r="K48">
            <v>8.6300000000000008</v>
          </cell>
          <cell r="L48">
            <v>13</v>
          </cell>
          <cell r="M48">
            <v>3</v>
          </cell>
          <cell r="N48">
            <v>29.23</v>
          </cell>
          <cell r="O48">
            <v>27</v>
          </cell>
          <cell r="P48">
            <v>1.25</v>
          </cell>
          <cell r="Q48">
            <v>57.480000000000004</v>
          </cell>
          <cell r="R48">
            <v>1</v>
          </cell>
          <cell r="S48">
            <v>57.480000000000004</v>
          </cell>
        </row>
        <row r="49">
          <cell r="G49">
            <v>29</v>
          </cell>
          <cell r="H49" t="str">
            <v>NEW LED EXIT SIGN</v>
          </cell>
          <cell r="I49">
            <v>2</v>
          </cell>
          <cell r="M49">
            <v>75</v>
          </cell>
          <cell r="N49">
            <v>75</v>
          </cell>
          <cell r="O49">
            <v>20</v>
          </cell>
          <cell r="Q49">
            <v>95</v>
          </cell>
          <cell r="R49">
            <v>1</v>
          </cell>
          <cell r="S49">
            <v>95</v>
          </cell>
        </row>
        <row r="50">
          <cell r="G50">
            <v>30</v>
          </cell>
          <cell r="H50" t="str">
            <v>2L4' T8/ELEC/R/TW4</v>
          </cell>
          <cell r="I50">
            <v>55</v>
          </cell>
          <cell r="J50">
            <v>3.7</v>
          </cell>
          <cell r="K50">
            <v>8.6300000000000008</v>
          </cell>
          <cell r="M50">
            <v>3</v>
          </cell>
          <cell r="N50">
            <v>15.330000000000002</v>
          </cell>
          <cell r="O50">
            <v>27</v>
          </cell>
          <cell r="P50">
            <v>1</v>
          </cell>
          <cell r="Q50">
            <v>43.33</v>
          </cell>
          <cell r="R50">
            <v>1</v>
          </cell>
          <cell r="S50">
            <v>43.33</v>
          </cell>
        </row>
        <row r="51">
          <cell r="G51">
            <v>31</v>
          </cell>
          <cell r="H51" t="str">
            <v>NO RETRO</v>
          </cell>
          <cell r="I51">
            <v>30</v>
          </cell>
          <cell r="N51">
            <v>0</v>
          </cell>
          <cell r="O51">
            <v>0</v>
          </cell>
          <cell r="Q51">
            <v>0</v>
          </cell>
          <cell r="R51">
            <v>1</v>
          </cell>
          <cell r="S51">
            <v>0</v>
          </cell>
        </row>
        <row r="52">
          <cell r="G52">
            <v>32</v>
          </cell>
          <cell r="H52" t="str">
            <v>2L4' T8/ELEC/LP</v>
          </cell>
          <cell r="I52">
            <v>55</v>
          </cell>
          <cell r="J52">
            <v>3.7</v>
          </cell>
          <cell r="K52">
            <v>14.25</v>
          </cell>
          <cell r="N52">
            <v>17.95</v>
          </cell>
          <cell r="O52">
            <v>20</v>
          </cell>
          <cell r="P52">
            <v>0.75</v>
          </cell>
          <cell r="Q52">
            <v>38.700000000000003</v>
          </cell>
          <cell r="R52">
            <v>1</v>
          </cell>
          <cell r="S52">
            <v>38.700000000000003</v>
          </cell>
        </row>
        <row r="53">
          <cell r="G53">
            <v>32.1</v>
          </cell>
          <cell r="H53" t="str">
            <v>2L4' T8/ELEC/LP TW4</v>
          </cell>
          <cell r="I53">
            <v>49</v>
          </cell>
          <cell r="J53">
            <v>3.7</v>
          </cell>
          <cell r="K53">
            <v>8.6300000000000008</v>
          </cell>
          <cell r="M53">
            <v>3</v>
          </cell>
          <cell r="N53">
            <v>15.330000000000002</v>
          </cell>
          <cell r="O53">
            <v>22</v>
          </cell>
          <cell r="P53">
            <v>0.75</v>
          </cell>
          <cell r="Q53">
            <v>38.08</v>
          </cell>
          <cell r="R53">
            <v>1</v>
          </cell>
          <cell r="S53">
            <v>38.08</v>
          </cell>
        </row>
        <row r="54">
          <cell r="G54">
            <v>33</v>
          </cell>
          <cell r="H54" t="str">
            <v xml:space="preserve">2L4' T8/ELEC/LP </v>
          </cell>
          <cell r="I54">
            <v>55</v>
          </cell>
          <cell r="J54">
            <v>3.7</v>
          </cell>
          <cell r="K54">
            <v>14.25</v>
          </cell>
          <cell r="N54">
            <v>17.95</v>
          </cell>
          <cell r="O54">
            <v>20</v>
          </cell>
          <cell r="P54">
            <v>0.75</v>
          </cell>
          <cell r="Q54">
            <v>38.700000000000003</v>
          </cell>
          <cell r="R54">
            <v>1</v>
          </cell>
          <cell r="S54">
            <v>38.700000000000003</v>
          </cell>
        </row>
        <row r="55">
          <cell r="G55">
            <v>34</v>
          </cell>
          <cell r="H55" t="str">
            <v>2L2' T8/ELEC/BRKTS</v>
          </cell>
          <cell r="I55">
            <v>37</v>
          </cell>
          <cell r="J55">
            <v>4.5999999999999996</v>
          </cell>
          <cell r="K55">
            <v>14.25</v>
          </cell>
          <cell r="M55">
            <v>6</v>
          </cell>
          <cell r="N55">
            <v>24.85</v>
          </cell>
          <cell r="O55">
            <v>22</v>
          </cell>
          <cell r="P55">
            <v>1</v>
          </cell>
          <cell r="Q55">
            <v>47.85</v>
          </cell>
          <cell r="R55">
            <v>1</v>
          </cell>
          <cell r="S55">
            <v>47.85</v>
          </cell>
        </row>
        <row r="56">
          <cell r="G56">
            <v>34.1</v>
          </cell>
          <cell r="H56" t="str">
            <v>2L2'T8/ELEC/BRKT/TW4</v>
          </cell>
          <cell r="I56">
            <v>31</v>
          </cell>
          <cell r="J56">
            <v>4.5999999999999996</v>
          </cell>
          <cell r="K56">
            <v>8.6300000000000008</v>
          </cell>
          <cell r="M56">
            <v>9</v>
          </cell>
          <cell r="N56">
            <v>22.23</v>
          </cell>
          <cell r="O56">
            <v>23</v>
          </cell>
          <cell r="P56">
            <v>1</v>
          </cell>
          <cell r="Q56">
            <v>46.230000000000004</v>
          </cell>
          <cell r="R56">
            <v>1</v>
          </cell>
          <cell r="S56">
            <v>46.230000000000004</v>
          </cell>
        </row>
        <row r="57">
          <cell r="G57">
            <v>35</v>
          </cell>
          <cell r="H57" t="str">
            <v>1L4' T8/ELEC/R/LENS</v>
          </cell>
          <cell r="I57">
            <v>37</v>
          </cell>
          <cell r="J57">
            <v>1.85</v>
          </cell>
          <cell r="K57">
            <v>14.25</v>
          </cell>
          <cell r="L57">
            <v>12</v>
          </cell>
          <cell r="M57">
            <v>4</v>
          </cell>
          <cell r="N57">
            <v>32.1</v>
          </cell>
          <cell r="O57">
            <v>25</v>
          </cell>
          <cell r="P57">
            <v>0.75</v>
          </cell>
          <cell r="Q57">
            <v>57.85</v>
          </cell>
          <cell r="R57">
            <v>1</v>
          </cell>
          <cell r="S57">
            <v>57.85</v>
          </cell>
        </row>
        <row r="58">
          <cell r="G58">
            <v>35.1</v>
          </cell>
          <cell r="H58" t="str">
            <v>1L4'T8/ELEC/R/TW3/LENS</v>
          </cell>
          <cell r="I58">
            <v>30</v>
          </cell>
          <cell r="J58">
            <v>1.85</v>
          </cell>
          <cell r="K58">
            <v>5.5</v>
          </cell>
          <cell r="L58">
            <v>12</v>
          </cell>
          <cell r="M58">
            <v>4</v>
          </cell>
          <cell r="N58">
            <v>23.35</v>
          </cell>
          <cell r="O58">
            <v>27</v>
          </cell>
          <cell r="P58">
            <v>0.75</v>
          </cell>
          <cell r="Q58">
            <v>51.1</v>
          </cell>
          <cell r="R58">
            <v>1</v>
          </cell>
          <cell r="S58">
            <v>51.1</v>
          </cell>
        </row>
        <row r="59">
          <cell r="G59">
            <v>35.200000000000003</v>
          </cell>
          <cell r="H59" t="str">
            <v>1L4' T8/ELEC/R/TW2 LENS</v>
          </cell>
          <cell r="I59">
            <v>31</v>
          </cell>
          <cell r="J59">
            <v>1.85</v>
          </cell>
          <cell r="K59">
            <v>7.15</v>
          </cell>
          <cell r="L59">
            <v>12</v>
          </cell>
          <cell r="M59">
            <v>4</v>
          </cell>
          <cell r="N59">
            <v>25</v>
          </cell>
          <cell r="O59">
            <v>27</v>
          </cell>
          <cell r="P59">
            <v>0.75</v>
          </cell>
          <cell r="Q59">
            <v>52.75</v>
          </cell>
          <cell r="R59">
            <v>1</v>
          </cell>
          <cell r="S59">
            <v>52.75</v>
          </cell>
        </row>
        <row r="60">
          <cell r="G60">
            <v>35.299999999999997</v>
          </cell>
          <cell r="H60" t="str">
            <v>1L4' T8/ELEC/R/TW4 LENS</v>
          </cell>
          <cell r="I60">
            <v>28.5</v>
          </cell>
          <cell r="J60">
            <v>1.85</v>
          </cell>
          <cell r="K60">
            <v>4.32</v>
          </cell>
          <cell r="L60">
            <v>12</v>
          </cell>
          <cell r="M60">
            <v>4</v>
          </cell>
          <cell r="N60">
            <v>22.17</v>
          </cell>
          <cell r="O60">
            <v>27</v>
          </cell>
          <cell r="P60">
            <v>0.75</v>
          </cell>
          <cell r="Q60">
            <v>49.92</v>
          </cell>
          <cell r="R60">
            <v>1</v>
          </cell>
          <cell r="S60">
            <v>49.92</v>
          </cell>
        </row>
        <row r="61">
          <cell r="G61">
            <v>36</v>
          </cell>
          <cell r="H61" t="str">
            <v>NEW 4X4 4L4' T8/ELEC/LP BOX</v>
          </cell>
          <cell r="I61">
            <v>114</v>
          </cell>
          <cell r="J61">
            <v>7.4</v>
          </cell>
          <cell r="M61">
            <v>150</v>
          </cell>
          <cell r="N61">
            <v>157.4</v>
          </cell>
          <cell r="O61">
            <v>40</v>
          </cell>
          <cell r="P61">
            <v>8</v>
          </cell>
          <cell r="Q61">
            <v>205.4</v>
          </cell>
          <cell r="R61">
            <v>1</v>
          </cell>
          <cell r="S61">
            <v>205.4</v>
          </cell>
        </row>
        <row r="62">
          <cell r="G62">
            <v>37</v>
          </cell>
          <cell r="H62" t="str">
            <v>18W LUMATEK SCREW IN</v>
          </cell>
          <cell r="I62">
            <v>20</v>
          </cell>
          <cell r="M62">
            <v>38</v>
          </cell>
          <cell r="N62">
            <v>38</v>
          </cell>
          <cell r="O62">
            <v>8</v>
          </cell>
          <cell r="Q62">
            <v>46</v>
          </cell>
          <cell r="R62">
            <v>1</v>
          </cell>
          <cell r="S62">
            <v>46</v>
          </cell>
        </row>
        <row r="63">
          <cell r="G63">
            <v>38</v>
          </cell>
          <cell r="H63" t="str">
            <v>1X16 4L4'T8/ELEC/R/TW/SPARE</v>
          </cell>
          <cell r="I63">
            <v>114</v>
          </cell>
          <cell r="J63">
            <v>7.4</v>
          </cell>
          <cell r="K63">
            <v>0</v>
          </cell>
          <cell r="L63">
            <v>44</v>
          </cell>
          <cell r="N63">
            <v>51.4</v>
          </cell>
          <cell r="O63">
            <v>45</v>
          </cell>
          <cell r="P63">
            <v>1.25</v>
          </cell>
          <cell r="Q63">
            <v>97.65</v>
          </cell>
          <cell r="R63">
            <v>1</v>
          </cell>
          <cell r="S63">
            <v>97.65</v>
          </cell>
        </row>
        <row r="64">
          <cell r="G64">
            <v>38.1</v>
          </cell>
          <cell r="H64" t="str">
            <v>8' 2L4'T8/ELEC/R/TW2</v>
          </cell>
          <cell r="I64">
            <v>62</v>
          </cell>
          <cell r="J64">
            <v>3.7</v>
          </cell>
          <cell r="K64">
            <v>14.25</v>
          </cell>
          <cell r="L64">
            <v>22</v>
          </cell>
          <cell r="N64">
            <v>39.950000000000003</v>
          </cell>
          <cell r="O64">
            <v>25</v>
          </cell>
          <cell r="P64">
            <v>1.25</v>
          </cell>
          <cell r="Q64">
            <v>66.2</v>
          </cell>
          <cell r="R64">
            <v>1</v>
          </cell>
          <cell r="S64">
            <v>66.2</v>
          </cell>
        </row>
        <row r="65">
          <cell r="G65">
            <v>39</v>
          </cell>
          <cell r="H65" t="str">
            <v>NEW 1L4'T8/ELEC/LP WRAP</v>
          </cell>
          <cell r="I65">
            <v>26</v>
          </cell>
          <cell r="J65">
            <v>1.85</v>
          </cell>
          <cell r="M65">
            <v>47</v>
          </cell>
          <cell r="N65">
            <v>48.85</v>
          </cell>
          <cell r="O65">
            <v>28</v>
          </cell>
          <cell r="Q65">
            <v>76.849999999999994</v>
          </cell>
          <cell r="R65">
            <v>1</v>
          </cell>
          <cell r="S65">
            <v>76.849999999999994</v>
          </cell>
        </row>
        <row r="66">
          <cell r="G66">
            <v>40</v>
          </cell>
          <cell r="H66" t="str">
            <v>NEW 1L4'T8/ELEC/LP WRAP</v>
          </cell>
          <cell r="I66">
            <v>26</v>
          </cell>
          <cell r="J66">
            <v>1.85</v>
          </cell>
          <cell r="M66">
            <v>47</v>
          </cell>
          <cell r="N66">
            <v>48.85</v>
          </cell>
          <cell r="O66">
            <v>28</v>
          </cell>
          <cell r="Q66">
            <v>76.849999999999994</v>
          </cell>
          <cell r="R66">
            <v>1</v>
          </cell>
          <cell r="S66">
            <v>76.849999999999994</v>
          </cell>
        </row>
        <row r="67">
          <cell r="G67">
            <v>41</v>
          </cell>
          <cell r="H67" t="str">
            <v>SLS 25 SCREW IN</v>
          </cell>
          <cell r="I67">
            <v>27</v>
          </cell>
          <cell r="M67">
            <v>18</v>
          </cell>
          <cell r="N67">
            <v>18</v>
          </cell>
          <cell r="O67">
            <v>8</v>
          </cell>
          <cell r="Q67">
            <v>26</v>
          </cell>
          <cell r="R67">
            <v>1</v>
          </cell>
          <cell r="S67">
            <v>26</v>
          </cell>
        </row>
        <row r="68">
          <cell r="G68">
            <v>42</v>
          </cell>
          <cell r="H68" t="str">
            <v xml:space="preserve">18W LUMATEK SCREW IN </v>
          </cell>
          <cell r="I68">
            <v>20</v>
          </cell>
          <cell r="M68">
            <v>38</v>
          </cell>
          <cell r="N68">
            <v>38</v>
          </cell>
          <cell r="O68">
            <v>8</v>
          </cell>
          <cell r="Q68">
            <v>46</v>
          </cell>
          <cell r="R68">
            <v>1</v>
          </cell>
          <cell r="S68">
            <v>46</v>
          </cell>
        </row>
        <row r="69">
          <cell r="G69">
            <v>43</v>
          </cell>
          <cell r="H69" t="str">
            <v>NO RETRO</v>
          </cell>
          <cell r="I69">
            <v>405</v>
          </cell>
          <cell r="N69">
            <v>0</v>
          </cell>
          <cell r="O69">
            <v>0</v>
          </cell>
          <cell r="Q69">
            <v>0</v>
          </cell>
          <cell r="R69">
            <v>1</v>
          </cell>
          <cell r="S69">
            <v>0</v>
          </cell>
        </row>
        <row r="70">
          <cell r="G70">
            <v>44</v>
          </cell>
          <cell r="H70" t="str">
            <v xml:space="preserve">18W LUMATEK SCREW IN </v>
          </cell>
          <cell r="I70">
            <v>20</v>
          </cell>
          <cell r="M70">
            <v>38</v>
          </cell>
          <cell r="N70">
            <v>38</v>
          </cell>
          <cell r="O70">
            <v>8</v>
          </cell>
          <cell r="Q70">
            <v>46</v>
          </cell>
          <cell r="R70">
            <v>1</v>
          </cell>
          <cell r="S70">
            <v>46</v>
          </cell>
        </row>
        <row r="71">
          <cell r="G71">
            <v>45</v>
          </cell>
          <cell r="H71" t="str">
            <v>2L4' T8/ELEC/R</v>
          </cell>
          <cell r="I71">
            <v>62</v>
          </cell>
          <cell r="J71">
            <v>3.7</v>
          </cell>
          <cell r="K71">
            <v>14.25</v>
          </cell>
          <cell r="L71">
            <v>20</v>
          </cell>
          <cell r="N71">
            <v>37.950000000000003</v>
          </cell>
          <cell r="O71">
            <v>25</v>
          </cell>
          <cell r="P71">
            <v>1.25</v>
          </cell>
          <cell r="Q71">
            <v>64.2</v>
          </cell>
          <cell r="R71">
            <v>1</v>
          </cell>
          <cell r="S71">
            <v>64.2</v>
          </cell>
        </row>
        <row r="72">
          <cell r="G72">
            <v>45.1</v>
          </cell>
          <cell r="H72" t="str">
            <v>2L4'T8/ELEC/R/TW4</v>
          </cell>
          <cell r="I72">
            <v>57</v>
          </cell>
          <cell r="J72">
            <v>3.7</v>
          </cell>
          <cell r="K72">
            <v>8.6300000000000008</v>
          </cell>
          <cell r="L72">
            <v>20</v>
          </cell>
          <cell r="M72">
            <v>3</v>
          </cell>
          <cell r="N72">
            <v>35.33</v>
          </cell>
          <cell r="O72">
            <v>25</v>
          </cell>
          <cell r="P72">
            <v>1.25</v>
          </cell>
          <cell r="Q72">
            <v>61.58</v>
          </cell>
          <cell r="R72">
            <v>1</v>
          </cell>
          <cell r="S72">
            <v>61.58</v>
          </cell>
        </row>
        <row r="73">
          <cell r="G73">
            <v>46</v>
          </cell>
          <cell r="H73" t="str">
            <v>2L4' T8/ELEC/LP</v>
          </cell>
          <cell r="I73">
            <v>55</v>
          </cell>
          <cell r="J73">
            <v>3.7</v>
          </cell>
          <cell r="K73">
            <v>14.25</v>
          </cell>
          <cell r="N73">
            <v>17.95</v>
          </cell>
          <cell r="O73">
            <v>20</v>
          </cell>
          <cell r="P73">
            <v>2.5</v>
          </cell>
          <cell r="Q73">
            <v>40.450000000000003</v>
          </cell>
          <cell r="R73">
            <v>1</v>
          </cell>
          <cell r="S73">
            <v>40.450000000000003</v>
          </cell>
        </row>
        <row r="74">
          <cell r="G74">
            <v>47</v>
          </cell>
          <cell r="H74" t="str">
            <v>3L4'T8/ELEC/LP</v>
          </cell>
          <cell r="I74">
            <v>76</v>
          </cell>
          <cell r="J74">
            <v>5.55</v>
          </cell>
          <cell r="K74">
            <v>16.5</v>
          </cell>
          <cell r="N74">
            <v>22.05</v>
          </cell>
          <cell r="O74">
            <v>20</v>
          </cell>
          <cell r="P74">
            <v>1</v>
          </cell>
          <cell r="Q74">
            <v>43.05</v>
          </cell>
          <cell r="R74">
            <v>1</v>
          </cell>
          <cell r="S74">
            <v>43.05</v>
          </cell>
        </row>
        <row r="75">
          <cell r="G75">
            <v>48</v>
          </cell>
          <cell r="H75" t="str">
            <v>NEW 1X8 2L4'T8/ELEC WRAP</v>
          </cell>
          <cell r="I75">
            <v>62</v>
          </cell>
          <cell r="J75">
            <v>3.7</v>
          </cell>
          <cell r="M75">
            <v>67</v>
          </cell>
          <cell r="N75">
            <v>70.7</v>
          </cell>
          <cell r="O75">
            <v>30</v>
          </cell>
          <cell r="P75">
            <v>2.5</v>
          </cell>
          <cell r="Q75">
            <v>103.2</v>
          </cell>
          <cell r="R75">
            <v>1</v>
          </cell>
          <cell r="S75">
            <v>103.2</v>
          </cell>
        </row>
        <row r="76">
          <cell r="G76">
            <v>49</v>
          </cell>
          <cell r="H76" t="str">
            <v>NEW 1X4 1L4' T8/ELEC  WRAP</v>
          </cell>
          <cell r="I76">
            <v>37</v>
          </cell>
          <cell r="J76">
            <v>1.85</v>
          </cell>
          <cell r="M76">
            <v>47</v>
          </cell>
          <cell r="N76">
            <v>48.85</v>
          </cell>
          <cell r="O76">
            <v>28</v>
          </cell>
          <cell r="P76">
            <v>2.5</v>
          </cell>
          <cell r="Q76">
            <v>79.349999999999994</v>
          </cell>
          <cell r="R76">
            <v>1</v>
          </cell>
          <cell r="S76">
            <v>79.349999999999994</v>
          </cell>
        </row>
        <row r="77">
          <cell r="G77">
            <v>50</v>
          </cell>
          <cell r="H77" t="str">
            <v>NO RETRO</v>
          </cell>
          <cell r="I77">
            <v>37</v>
          </cell>
          <cell r="N77">
            <v>0</v>
          </cell>
          <cell r="P77">
            <v>0.4</v>
          </cell>
          <cell r="Q77">
            <v>0.4</v>
          </cell>
          <cell r="R77">
            <v>1</v>
          </cell>
          <cell r="S77">
            <v>0.4</v>
          </cell>
        </row>
        <row r="78">
          <cell r="G78">
            <v>51</v>
          </cell>
          <cell r="H78" t="str">
            <v>2L4'T8/ELEC/LP</v>
          </cell>
          <cell r="I78">
            <v>55</v>
          </cell>
          <cell r="J78">
            <v>3.7</v>
          </cell>
          <cell r="K78">
            <v>14.25</v>
          </cell>
          <cell r="N78">
            <v>17.95</v>
          </cell>
          <cell r="O78">
            <v>20</v>
          </cell>
          <cell r="P78">
            <v>0.75</v>
          </cell>
          <cell r="Q78">
            <v>38.700000000000003</v>
          </cell>
          <cell r="R78">
            <v>1</v>
          </cell>
          <cell r="S78">
            <v>38.700000000000003</v>
          </cell>
        </row>
        <row r="79">
          <cell r="G79">
            <v>52</v>
          </cell>
          <cell r="H79" t="str">
            <v>2L4'T8/ELEC/LP</v>
          </cell>
          <cell r="I79">
            <v>55</v>
          </cell>
          <cell r="J79">
            <v>3.7</v>
          </cell>
          <cell r="K79">
            <v>14.25</v>
          </cell>
          <cell r="N79">
            <v>17.95</v>
          </cell>
          <cell r="O79">
            <v>25</v>
          </cell>
          <cell r="P79">
            <v>0.75</v>
          </cell>
          <cell r="Q79">
            <v>43.7</v>
          </cell>
          <cell r="R79">
            <v>1</v>
          </cell>
          <cell r="S79">
            <v>43.7</v>
          </cell>
        </row>
        <row r="80">
          <cell r="G80">
            <v>52.1</v>
          </cell>
          <cell r="H80" t="str">
            <v>2L4'T8/ELEC/LP/TW4</v>
          </cell>
          <cell r="I80">
            <v>49</v>
          </cell>
          <cell r="J80">
            <v>3.7</v>
          </cell>
          <cell r="K80">
            <v>8.6300000000000008</v>
          </cell>
          <cell r="N80">
            <v>12.330000000000002</v>
          </cell>
          <cell r="O80">
            <v>25</v>
          </cell>
          <cell r="P80">
            <v>0.75</v>
          </cell>
          <cell r="Q80">
            <v>38.08</v>
          </cell>
          <cell r="R80">
            <v>1</v>
          </cell>
          <cell r="S80">
            <v>38.08</v>
          </cell>
        </row>
        <row r="81">
          <cell r="G81">
            <v>53</v>
          </cell>
          <cell r="H81" t="str">
            <v>13W LUMATEK SCREW IN</v>
          </cell>
          <cell r="I81">
            <v>15</v>
          </cell>
          <cell r="M81">
            <v>38</v>
          </cell>
          <cell r="N81">
            <v>38</v>
          </cell>
          <cell r="O81">
            <v>8</v>
          </cell>
          <cell r="Q81">
            <v>46</v>
          </cell>
          <cell r="R81">
            <v>1</v>
          </cell>
          <cell r="S81">
            <v>46</v>
          </cell>
        </row>
        <row r="82">
          <cell r="G82">
            <v>54</v>
          </cell>
          <cell r="H82" t="str">
            <v>NEW 3X3 4L3' T8/ELEC SM BOX</v>
          </cell>
          <cell r="I82">
            <v>110</v>
          </cell>
          <cell r="J82">
            <v>9.1999999999999993</v>
          </cell>
          <cell r="M82">
            <v>150</v>
          </cell>
          <cell r="N82">
            <v>159.19999999999999</v>
          </cell>
          <cell r="O82">
            <v>30</v>
          </cell>
          <cell r="P82">
            <v>8</v>
          </cell>
          <cell r="Q82">
            <v>197.2</v>
          </cell>
          <cell r="R82">
            <v>1</v>
          </cell>
          <cell r="S82">
            <v>197.2</v>
          </cell>
        </row>
        <row r="83">
          <cell r="G83">
            <v>55</v>
          </cell>
          <cell r="H83" t="str">
            <v>NEW 2L4'T8/ELEC/LP WRAPS</v>
          </cell>
          <cell r="I83">
            <v>55</v>
          </cell>
          <cell r="J83">
            <v>3.7</v>
          </cell>
          <cell r="M83">
            <v>47.5</v>
          </cell>
          <cell r="N83">
            <v>51.2</v>
          </cell>
          <cell r="O83">
            <v>28</v>
          </cell>
          <cell r="Q83">
            <v>79.2</v>
          </cell>
          <cell r="R83">
            <v>1</v>
          </cell>
          <cell r="S83">
            <v>79.2</v>
          </cell>
        </row>
        <row r="84">
          <cell r="G84">
            <v>55.1</v>
          </cell>
          <cell r="H84" t="str">
            <v>NEW 1L4' T8/ELEC/IND</v>
          </cell>
          <cell r="I84">
            <v>37</v>
          </cell>
          <cell r="J84">
            <v>1.85</v>
          </cell>
          <cell r="M84">
            <v>45</v>
          </cell>
          <cell r="N84">
            <v>46.85</v>
          </cell>
          <cell r="O84">
            <v>30</v>
          </cell>
          <cell r="Q84">
            <v>76.849999999999994</v>
          </cell>
          <cell r="R84">
            <v>1</v>
          </cell>
          <cell r="S84">
            <v>76.849999999999994</v>
          </cell>
        </row>
        <row r="85">
          <cell r="G85">
            <v>56</v>
          </cell>
          <cell r="H85" t="str">
            <v>2L4' T8/ELEC/LP</v>
          </cell>
          <cell r="I85">
            <v>55</v>
          </cell>
          <cell r="J85">
            <v>3.7</v>
          </cell>
          <cell r="K85">
            <v>14.25</v>
          </cell>
          <cell r="N85">
            <v>17.95</v>
          </cell>
          <cell r="O85">
            <v>20</v>
          </cell>
          <cell r="P85">
            <v>2.5</v>
          </cell>
          <cell r="Q85">
            <v>40.450000000000003</v>
          </cell>
          <cell r="R85">
            <v>1</v>
          </cell>
          <cell r="S85">
            <v>40.450000000000003</v>
          </cell>
        </row>
        <row r="86">
          <cell r="G86">
            <v>57</v>
          </cell>
          <cell r="H86" t="str">
            <v>SLS15 SCREW IN</v>
          </cell>
          <cell r="I86">
            <v>17</v>
          </cell>
          <cell r="M86">
            <v>16.5</v>
          </cell>
          <cell r="N86">
            <v>16.5</v>
          </cell>
          <cell r="O86">
            <v>8</v>
          </cell>
          <cell r="Q86">
            <v>24.5</v>
          </cell>
          <cell r="R86">
            <v>1</v>
          </cell>
          <cell r="S86">
            <v>24.5</v>
          </cell>
        </row>
        <row r="87">
          <cell r="G87">
            <v>58</v>
          </cell>
          <cell r="H87" t="str">
            <v>16'-4L4'T8/ELEC/LP TW</v>
          </cell>
          <cell r="I87">
            <v>98</v>
          </cell>
          <cell r="J87">
            <v>7.4</v>
          </cell>
          <cell r="K87">
            <v>17.25</v>
          </cell>
          <cell r="N87">
            <v>24.65</v>
          </cell>
          <cell r="O87">
            <v>35</v>
          </cell>
          <cell r="P87">
            <v>0.75</v>
          </cell>
          <cell r="Q87">
            <v>60.4</v>
          </cell>
          <cell r="R87">
            <v>1</v>
          </cell>
          <cell r="S87">
            <v>60.4</v>
          </cell>
        </row>
        <row r="88">
          <cell r="G88">
            <v>58.1</v>
          </cell>
          <cell r="H88" t="str">
            <v>8'-2L4'T8/ELEC/LP</v>
          </cell>
          <cell r="I88">
            <v>55</v>
          </cell>
          <cell r="J88">
            <v>3.7</v>
          </cell>
          <cell r="K88">
            <v>14.25</v>
          </cell>
          <cell r="N88">
            <v>17.95</v>
          </cell>
          <cell r="O88">
            <v>20</v>
          </cell>
          <cell r="P88">
            <v>0.75</v>
          </cell>
          <cell r="Q88">
            <v>38.700000000000003</v>
          </cell>
          <cell r="R88">
            <v>1</v>
          </cell>
          <cell r="S88">
            <v>38.700000000000003</v>
          </cell>
        </row>
        <row r="89">
          <cell r="G89">
            <v>59</v>
          </cell>
          <cell r="H89" t="str">
            <v>1L4'T8/ELEC LP</v>
          </cell>
          <cell r="I89">
            <v>26</v>
          </cell>
          <cell r="J89">
            <v>1.85</v>
          </cell>
          <cell r="K89">
            <v>14.25</v>
          </cell>
          <cell r="N89">
            <v>16.100000000000001</v>
          </cell>
          <cell r="O89">
            <v>20</v>
          </cell>
          <cell r="P89">
            <v>0.4</v>
          </cell>
          <cell r="Q89">
            <v>36.5</v>
          </cell>
          <cell r="R89">
            <v>1</v>
          </cell>
          <cell r="S89">
            <v>36.5</v>
          </cell>
        </row>
        <row r="90">
          <cell r="G90">
            <v>60</v>
          </cell>
          <cell r="H90" t="str">
            <v>NEW 1X4 1L4'T8/ELEC/LP WRAP</v>
          </cell>
          <cell r="I90">
            <v>26</v>
          </cell>
          <cell r="J90">
            <v>1.85</v>
          </cell>
          <cell r="M90">
            <v>47</v>
          </cell>
          <cell r="N90">
            <v>48.85</v>
          </cell>
          <cell r="O90">
            <v>28</v>
          </cell>
          <cell r="Q90">
            <v>76.849999999999994</v>
          </cell>
          <cell r="R90">
            <v>1</v>
          </cell>
          <cell r="S90">
            <v>76.849999999999994</v>
          </cell>
        </row>
        <row r="91">
          <cell r="G91">
            <v>60.1</v>
          </cell>
          <cell r="H91" t="str">
            <v>NEW 1X4 2L4' T8/ELEC/LP VAPOR TIGHT</v>
          </cell>
          <cell r="I91">
            <v>55</v>
          </cell>
          <cell r="J91">
            <v>3.7</v>
          </cell>
          <cell r="M91">
            <v>60</v>
          </cell>
          <cell r="N91">
            <v>63.7</v>
          </cell>
          <cell r="O91">
            <v>30</v>
          </cell>
          <cell r="Q91">
            <v>93.7</v>
          </cell>
          <cell r="R91">
            <v>1</v>
          </cell>
          <cell r="S91">
            <v>93.7</v>
          </cell>
        </row>
        <row r="92">
          <cell r="G92">
            <v>61</v>
          </cell>
          <cell r="H92" t="str">
            <v>NEW 1X4 1L4'T8/ELEC VAPOR TIGHT</v>
          </cell>
          <cell r="I92">
            <v>37</v>
          </cell>
          <cell r="J92">
            <v>1.85</v>
          </cell>
          <cell r="M92">
            <v>60</v>
          </cell>
          <cell r="N92">
            <v>61.85</v>
          </cell>
          <cell r="O92">
            <v>30</v>
          </cell>
          <cell r="Q92">
            <v>91.85</v>
          </cell>
          <cell r="R92">
            <v>1</v>
          </cell>
          <cell r="S92">
            <v>91.85</v>
          </cell>
        </row>
        <row r="93">
          <cell r="G93">
            <v>62</v>
          </cell>
          <cell r="H93" t="str">
            <v>NEW 1X8 4L4'T8/ELEC WRAPS</v>
          </cell>
          <cell r="I93">
            <v>114</v>
          </cell>
          <cell r="J93">
            <v>7.4</v>
          </cell>
          <cell r="M93">
            <v>72</v>
          </cell>
          <cell r="N93">
            <v>79.400000000000006</v>
          </cell>
          <cell r="O93">
            <v>30</v>
          </cell>
          <cell r="P93">
            <v>2.5</v>
          </cell>
          <cell r="Q93">
            <v>111.9</v>
          </cell>
          <cell r="R93">
            <v>1</v>
          </cell>
          <cell r="S93">
            <v>111.9</v>
          </cell>
        </row>
        <row r="94">
          <cell r="G94">
            <v>63</v>
          </cell>
          <cell r="H94" t="str">
            <v>NO RETRO</v>
          </cell>
          <cell r="I94">
            <v>450</v>
          </cell>
          <cell r="J94">
            <v>0</v>
          </cell>
          <cell r="N94">
            <v>0</v>
          </cell>
          <cell r="O94">
            <v>0</v>
          </cell>
          <cell r="Q94">
            <v>0</v>
          </cell>
          <cell r="R94">
            <v>1</v>
          </cell>
          <cell r="S94">
            <v>0</v>
          </cell>
        </row>
        <row r="95">
          <cell r="G95">
            <v>64</v>
          </cell>
          <cell r="H95" t="str">
            <v>1L2'T8/ELEC</v>
          </cell>
          <cell r="I95">
            <v>20</v>
          </cell>
          <cell r="J95">
            <v>2.2999999999999998</v>
          </cell>
          <cell r="K95">
            <v>14.25</v>
          </cell>
          <cell r="N95">
            <v>16.55</v>
          </cell>
          <cell r="O95">
            <v>20</v>
          </cell>
          <cell r="P95">
            <v>2.5</v>
          </cell>
          <cell r="Q95">
            <v>39.049999999999997</v>
          </cell>
          <cell r="R95">
            <v>1</v>
          </cell>
          <cell r="S95">
            <v>39.049999999999997</v>
          </cell>
        </row>
        <row r="96">
          <cell r="G96">
            <v>65</v>
          </cell>
          <cell r="H96" t="str">
            <v>13W LUMATEK SCREW IN</v>
          </cell>
          <cell r="I96">
            <v>15</v>
          </cell>
          <cell r="M96">
            <v>38</v>
          </cell>
          <cell r="N96">
            <v>38</v>
          </cell>
          <cell r="O96">
            <v>8</v>
          </cell>
          <cell r="Q96">
            <v>46</v>
          </cell>
          <cell r="R96">
            <v>1</v>
          </cell>
          <cell r="S96">
            <v>46</v>
          </cell>
        </row>
        <row r="97">
          <cell r="G97">
            <v>66</v>
          </cell>
          <cell r="H97" t="str">
            <v>NEW1L4' T8/ELEC WRAPS</v>
          </cell>
          <cell r="I97">
            <v>37</v>
          </cell>
          <cell r="J97">
            <v>1.85</v>
          </cell>
          <cell r="M97">
            <v>47</v>
          </cell>
          <cell r="N97">
            <v>48.85</v>
          </cell>
          <cell r="O97">
            <v>28</v>
          </cell>
          <cell r="Q97">
            <v>76.849999999999994</v>
          </cell>
          <cell r="R97">
            <v>1</v>
          </cell>
          <cell r="S97">
            <v>76.849999999999994</v>
          </cell>
        </row>
        <row r="98">
          <cell r="G98">
            <v>67</v>
          </cell>
          <cell r="H98" t="str">
            <v>SLS 15 SCREW IN</v>
          </cell>
          <cell r="I98">
            <v>15</v>
          </cell>
          <cell r="M98">
            <v>16.5</v>
          </cell>
          <cell r="N98">
            <v>16.5</v>
          </cell>
          <cell r="O98">
            <v>8</v>
          </cell>
          <cell r="Q98">
            <v>24.5</v>
          </cell>
          <cell r="R98">
            <v>1</v>
          </cell>
          <cell r="S98">
            <v>24.5</v>
          </cell>
        </row>
        <row r="99">
          <cell r="G99">
            <v>68</v>
          </cell>
          <cell r="H99" t="str">
            <v xml:space="preserve">LED SCREW IN </v>
          </cell>
          <cell r="I99">
            <v>2</v>
          </cell>
          <cell r="M99">
            <v>35</v>
          </cell>
          <cell r="N99">
            <v>35</v>
          </cell>
          <cell r="O99">
            <v>8</v>
          </cell>
          <cell r="Q99">
            <v>43</v>
          </cell>
          <cell r="R99">
            <v>1</v>
          </cell>
          <cell r="S99">
            <v>43</v>
          </cell>
        </row>
        <row r="100">
          <cell r="G100">
            <v>69</v>
          </cell>
          <cell r="H100" t="str">
            <v>NEW 1L4'T8/ELEC/WRAP</v>
          </cell>
          <cell r="I100">
            <v>37</v>
          </cell>
          <cell r="J100">
            <v>1.85</v>
          </cell>
          <cell r="M100">
            <v>47</v>
          </cell>
          <cell r="N100">
            <v>48.85</v>
          </cell>
          <cell r="O100">
            <v>28</v>
          </cell>
          <cell r="Q100">
            <v>76.849999999999994</v>
          </cell>
          <cell r="R100">
            <v>1</v>
          </cell>
          <cell r="S100">
            <v>76.849999999999994</v>
          </cell>
        </row>
        <row r="101">
          <cell r="G101">
            <v>70</v>
          </cell>
          <cell r="H101" t="str">
            <v>2L3' T8/ELEC/LP</v>
          </cell>
          <cell r="I101">
            <v>43</v>
          </cell>
          <cell r="J101">
            <v>4.5999999999999996</v>
          </cell>
          <cell r="K101">
            <v>14.25</v>
          </cell>
          <cell r="N101">
            <v>18.850000000000001</v>
          </cell>
          <cell r="O101">
            <v>20</v>
          </cell>
          <cell r="P101">
            <v>2.5</v>
          </cell>
          <cell r="Q101">
            <v>41.35</v>
          </cell>
          <cell r="R101">
            <v>1</v>
          </cell>
          <cell r="S101">
            <v>41.35</v>
          </cell>
        </row>
        <row r="102">
          <cell r="G102">
            <v>71</v>
          </cell>
          <cell r="H102" t="str">
            <v>NO RETRO</v>
          </cell>
          <cell r="I102">
            <v>150</v>
          </cell>
          <cell r="J102">
            <v>0</v>
          </cell>
          <cell r="M102">
            <v>0</v>
          </cell>
          <cell r="N102">
            <v>0</v>
          </cell>
          <cell r="O102">
            <v>0</v>
          </cell>
          <cell r="Q102">
            <v>0</v>
          </cell>
          <cell r="R102">
            <v>1</v>
          </cell>
          <cell r="S102">
            <v>0</v>
          </cell>
        </row>
        <row r="103">
          <cell r="G103">
            <v>72</v>
          </cell>
          <cell r="H103" t="str">
            <v>32W CF JAR FIXTURE</v>
          </cell>
          <cell r="I103">
            <v>34</v>
          </cell>
          <cell r="M103">
            <v>60</v>
          </cell>
          <cell r="N103">
            <v>60</v>
          </cell>
          <cell r="O103">
            <v>20</v>
          </cell>
          <cell r="Q103">
            <v>80</v>
          </cell>
          <cell r="R103">
            <v>1</v>
          </cell>
          <cell r="S103">
            <v>80</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RVY "/>
      <sheetName val="Var. Vol. Pump"/>
    </sheetNames>
    <sheetDataSet>
      <sheetData sheetId="0">
        <row r="102">
          <cell r="G102">
            <v>6.54</v>
          </cell>
        </row>
      </sheetData>
      <sheetData sheetId="1" refreshError="1">
        <row r="102">
          <cell r="G102">
            <v>6.54</v>
          </cell>
        </row>
        <row r="150">
          <cell r="G150">
            <v>2.78034245</v>
          </cell>
        </row>
        <row r="198">
          <cell r="G198">
            <v>6.54</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kinley Summary"/>
      <sheetName val="Lighting Retrofit"/>
      <sheetName val="Original Setback"/>
      <sheetName val="Addition Setback"/>
      <sheetName val="Mckinley Open Windows"/>
      <sheetName val="New Steam Boiler"/>
      <sheetName val="Cond Receiver Tank"/>
      <sheetName val="Steam Traps"/>
      <sheetName val="Pipe Insulation"/>
      <sheetName val="Vending Miser"/>
      <sheetName val="Infiltration CFM"/>
      <sheetName val="Original U-Value"/>
      <sheetName val="Addition U-Value"/>
      <sheetName val="Window CFM"/>
      <sheetName val="Air Data"/>
      <sheetName val="Window Lookup"/>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Bin"/>
      <sheetName val="LOOKUP"/>
      <sheetName val="ac2 &amp;ac5"/>
      <sheetName val="ac3"/>
      <sheetName val="Summary"/>
      <sheetName val="NYPASummary"/>
      <sheetName val="nyserdaSUM"/>
    </sheetNames>
    <sheetDataSet>
      <sheetData sheetId="0"/>
      <sheetData sheetId="1"/>
      <sheetData sheetId="2">
        <row r="8">
          <cell r="B8">
            <v>0.1</v>
          </cell>
          <cell r="C8">
            <v>0.05</v>
          </cell>
        </row>
        <row r="9">
          <cell r="B9">
            <v>0.11</v>
          </cell>
          <cell r="C9">
            <v>5.3000000000000005E-2</v>
          </cell>
        </row>
        <row r="10">
          <cell r="B10">
            <v>0.12</v>
          </cell>
          <cell r="C10">
            <v>5.6000000000000008E-2</v>
          </cell>
        </row>
        <row r="11">
          <cell r="B11">
            <v>0.13</v>
          </cell>
          <cell r="C11">
            <v>5.9000000000000011E-2</v>
          </cell>
        </row>
        <row r="12">
          <cell r="B12">
            <v>0.14000000000000001</v>
          </cell>
          <cell r="C12">
            <v>6.2000000000000013E-2</v>
          </cell>
        </row>
        <row r="13">
          <cell r="B13">
            <v>0.15000000000000002</v>
          </cell>
          <cell r="C13">
            <v>6.5000000000000016E-2</v>
          </cell>
        </row>
        <row r="14">
          <cell r="B14">
            <v>0.16000000000000003</v>
          </cell>
          <cell r="C14">
            <v>6.8000000000000019E-2</v>
          </cell>
        </row>
        <row r="15">
          <cell r="B15">
            <v>0.17000000000000004</v>
          </cell>
          <cell r="C15">
            <v>7.1000000000000021E-2</v>
          </cell>
        </row>
        <row r="16">
          <cell r="B16">
            <v>0.18000000000000005</v>
          </cell>
          <cell r="C16">
            <v>7.4000000000000024E-2</v>
          </cell>
        </row>
        <row r="17">
          <cell r="B17">
            <v>0.19000000000000006</v>
          </cell>
          <cell r="C17">
            <v>7.7000000000000027E-2</v>
          </cell>
        </row>
        <row r="18">
          <cell r="B18">
            <v>0.20000000000000007</v>
          </cell>
          <cell r="C18">
            <v>0.08</v>
          </cell>
        </row>
        <row r="19">
          <cell r="B19">
            <v>0.21000000000000008</v>
          </cell>
          <cell r="C19">
            <v>8.3000000000000004E-2</v>
          </cell>
        </row>
        <row r="20">
          <cell r="B20">
            <v>0.22000000000000008</v>
          </cell>
          <cell r="C20">
            <v>8.6000000000000007E-2</v>
          </cell>
        </row>
        <row r="21">
          <cell r="B21">
            <v>0.23000000000000009</v>
          </cell>
          <cell r="C21">
            <v>8.900000000000001E-2</v>
          </cell>
        </row>
        <row r="22">
          <cell r="B22">
            <v>0.2400000000000001</v>
          </cell>
          <cell r="C22">
            <v>9.2000000000000012E-2</v>
          </cell>
        </row>
        <row r="23">
          <cell r="B23">
            <v>0.25000000000000011</v>
          </cell>
          <cell r="C23">
            <v>9.5000000000000015E-2</v>
          </cell>
        </row>
        <row r="24">
          <cell r="B24">
            <v>0.26000000000000012</v>
          </cell>
          <cell r="C24">
            <v>9.8000000000000018E-2</v>
          </cell>
        </row>
        <row r="25">
          <cell r="B25">
            <v>0.27000000000000013</v>
          </cell>
          <cell r="C25">
            <v>0.10100000000000002</v>
          </cell>
        </row>
        <row r="26">
          <cell r="B26">
            <v>0.28000000000000014</v>
          </cell>
          <cell r="C26">
            <v>0.10400000000000002</v>
          </cell>
        </row>
        <row r="27">
          <cell r="B27">
            <v>0.29000000000000015</v>
          </cell>
          <cell r="C27">
            <v>0.10700000000000003</v>
          </cell>
        </row>
        <row r="28">
          <cell r="B28">
            <v>0.30000000000000016</v>
          </cell>
          <cell r="C28">
            <v>0.11</v>
          </cell>
        </row>
        <row r="29">
          <cell r="B29">
            <v>0.31000000000000016</v>
          </cell>
          <cell r="C29">
            <v>0.115</v>
          </cell>
        </row>
        <row r="30">
          <cell r="B30">
            <v>0.32000000000000017</v>
          </cell>
          <cell r="C30">
            <v>0.12000000000000001</v>
          </cell>
        </row>
        <row r="31">
          <cell r="B31">
            <v>0.33000000000000018</v>
          </cell>
          <cell r="C31">
            <v>0.125</v>
          </cell>
        </row>
        <row r="32">
          <cell r="B32">
            <v>0.34000000000000019</v>
          </cell>
          <cell r="C32">
            <v>0.13</v>
          </cell>
        </row>
        <row r="33">
          <cell r="B33">
            <v>0.3500000000000002</v>
          </cell>
          <cell r="C33">
            <v>0.13500000000000001</v>
          </cell>
        </row>
        <row r="34">
          <cell r="B34">
            <v>0.36000000000000021</v>
          </cell>
          <cell r="C34">
            <v>0.14000000000000001</v>
          </cell>
        </row>
        <row r="35">
          <cell r="B35">
            <v>0.37000000000000022</v>
          </cell>
          <cell r="C35">
            <v>0.14500000000000002</v>
          </cell>
        </row>
        <row r="36">
          <cell r="B36">
            <v>0.38000000000000023</v>
          </cell>
          <cell r="C36">
            <v>0.15000000000000002</v>
          </cell>
        </row>
        <row r="37">
          <cell r="B37">
            <v>0.39000000000000024</v>
          </cell>
          <cell r="C37">
            <v>0.15500000000000003</v>
          </cell>
        </row>
        <row r="38">
          <cell r="B38">
            <v>0.40000000000000024</v>
          </cell>
          <cell r="C38">
            <v>0.16</v>
          </cell>
        </row>
        <row r="39">
          <cell r="B39">
            <v>0.41000000000000025</v>
          </cell>
          <cell r="C39">
            <v>0.16700000000000001</v>
          </cell>
        </row>
        <row r="40">
          <cell r="B40">
            <v>0.42000000000000026</v>
          </cell>
          <cell r="C40">
            <v>0.17400000000000002</v>
          </cell>
        </row>
        <row r="41">
          <cell r="B41">
            <v>0.43000000000000027</v>
          </cell>
          <cell r="C41">
            <v>0.18100000000000002</v>
          </cell>
        </row>
        <row r="42">
          <cell r="B42">
            <v>0.44000000000000028</v>
          </cell>
          <cell r="C42">
            <v>0.18800000000000003</v>
          </cell>
        </row>
        <row r="43">
          <cell r="B43">
            <v>0.45000000000000029</v>
          </cell>
          <cell r="C43">
            <v>0.19500000000000003</v>
          </cell>
        </row>
        <row r="44">
          <cell r="B44">
            <v>0.4600000000000003</v>
          </cell>
          <cell r="C44">
            <v>0.20200000000000004</v>
          </cell>
        </row>
        <row r="45">
          <cell r="B45">
            <v>0.47000000000000031</v>
          </cell>
          <cell r="C45">
            <v>0.20900000000000005</v>
          </cell>
        </row>
        <row r="46">
          <cell r="B46">
            <v>0.48000000000000032</v>
          </cell>
          <cell r="C46">
            <v>0.21600000000000005</v>
          </cell>
        </row>
        <row r="47">
          <cell r="B47">
            <v>0.49000000000000032</v>
          </cell>
          <cell r="C47">
            <v>0.22300000000000006</v>
          </cell>
        </row>
        <row r="48">
          <cell r="B48">
            <v>0.50000000000000033</v>
          </cell>
          <cell r="C48">
            <v>0.23</v>
          </cell>
        </row>
        <row r="49">
          <cell r="B49">
            <v>0.51000000000000034</v>
          </cell>
          <cell r="C49">
            <v>0.23900000000000002</v>
          </cell>
        </row>
        <row r="50">
          <cell r="B50">
            <v>0.52000000000000035</v>
          </cell>
          <cell r="C50">
            <v>0.24800000000000003</v>
          </cell>
        </row>
        <row r="51">
          <cell r="B51">
            <v>0.53000000000000036</v>
          </cell>
          <cell r="C51">
            <v>0.25700000000000001</v>
          </cell>
        </row>
        <row r="52">
          <cell r="B52">
            <v>0.54000000000000037</v>
          </cell>
          <cell r="C52">
            <v>0.26600000000000001</v>
          </cell>
        </row>
        <row r="53">
          <cell r="B53">
            <v>0.55000000000000038</v>
          </cell>
          <cell r="C53">
            <v>0.27500000000000002</v>
          </cell>
        </row>
        <row r="54">
          <cell r="B54">
            <v>0.56000000000000039</v>
          </cell>
          <cell r="C54">
            <v>0.28400000000000003</v>
          </cell>
        </row>
        <row r="55">
          <cell r="B55">
            <v>0.5700000000000004</v>
          </cell>
          <cell r="C55">
            <v>0.29300000000000004</v>
          </cell>
        </row>
        <row r="56">
          <cell r="B56">
            <v>0.5800000000000004</v>
          </cell>
          <cell r="C56">
            <v>0.30200000000000005</v>
          </cell>
        </row>
        <row r="57">
          <cell r="B57">
            <v>0.59000000000000041</v>
          </cell>
          <cell r="C57">
            <v>0.31100000000000005</v>
          </cell>
        </row>
        <row r="58">
          <cell r="B58">
            <v>0.60000000000000042</v>
          </cell>
          <cell r="C58">
            <v>0.32</v>
          </cell>
        </row>
        <row r="59">
          <cell r="B59">
            <v>0.61000000000000043</v>
          </cell>
          <cell r="C59">
            <v>0.33100000000000002</v>
          </cell>
        </row>
        <row r="60">
          <cell r="B60">
            <v>0.62000000000000044</v>
          </cell>
          <cell r="C60">
            <v>0.34200000000000003</v>
          </cell>
        </row>
        <row r="61">
          <cell r="B61">
            <v>0.63000000000000045</v>
          </cell>
          <cell r="C61">
            <v>0.35300000000000004</v>
          </cell>
        </row>
        <row r="62">
          <cell r="B62">
            <v>0.64000000000000046</v>
          </cell>
          <cell r="C62">
            <v>0.36400000000000005</v>
          </cell>
        </row>
        <row r="63">
          <cell r="B63">
            <v>0.65000000000000047</v>
          </cell>
          <cell r="C63">
            <v>0.37500000000000006</v>
          </cell>
        </row>
        <row r="64">
          <cell r="B64">
            <v>0.66000000000000048</v>
          </cell>
          <cell r="C64">
            <v>0.38600000000000007</v>
          </cell>
        </row>
        <row r="65">
          <cell r="B65">
            <v>0.67000000000000048</v>
          </cell>
          <cell r="C65">
            <v>0.39700000000000008</v>
          </cell>
        </row>
        <row r="66">
          <cell r="B66">
            <v>0.68000000000000049</v>
          </cell>
          <cell r="C66">
            <v>0.40800000000000008</v>
          </cell>
        </row>
        <row r="67">
          <cell r="B67">
            <v>0.6900000000000005</v>
          </cell>
          <cell r="C67">
            <v>0.41900000000000009</v>
          </cell>
        </row>
        <row r="68">
          <cell r="B68">
            <v>0.70000000000000051</v>
          </cell>
          <cell r="C68">
            <v>0.43</v>
          </cell>
        </row>
        <row r="69">
          <cell r="B69">
            <v>0.71000000000000052</v>
          </cell>
          <cell r="C69">
            <v>0.44500000000000001</v>
          </cell>
        </row>
        <row r="70">
          <cell r="B70">
            <v>0.72000000000000053</v>
          </cell>
          <cell r="C70">
            <v>0.46</v>
          </cell>
        </row>
        <row r="71">
          <cell r="B71">
            <v>0.73000000000000054</v>
          </cell>
          <cell r="C71">
            <v>0.47500000000000003</v>
          </cell>
        </row>
        <row r="72">
          <cell r="B72">
            <v>0.74000000000000055</v>
          </cell>
          <cell r="C72">
            <v>0.49000000000000005</v>
          </cell>
        </row>
        <row r="73">
          <cell r="B73">
            <v>0.75000000000000056</v>
          </cell>
          <cell r="C73">
            <v>0.505</v>
          </cell>
        </row>
        <row r="74">
          <cell r="B74">
            <v>0.76000000000000056</v>
          </cell>
          <cell r="C74">
            <v>0.52</v>
          </cell>
        </row>
        <row r="75">
          <cell r="B75">
            <v>0.77000000000000057</v>
          </cell>
          <cell r="C75">
            <v>0.53500000000000003</v>
          </cell>
        </row>
        <row r="76">
          <cell r="B76">
            <v>0.78000000000000058</v>
          </cell>
          <cell r="C76">
            <v>0.55000000000000004</v>
          </cell>
        </row>
        <row r="77">
          <cell r="B77">
            <v>0.79000000000000059</v>
          </cell>
          <cell r="C77">
            <v>0.56500000000000006</v>
          </cell>
        </row>
        <row r="78">
          <cell r="B78">
            <v>0.8000000000000006</v>
          </cell>
          <cell r="C78">
            <v>0.57999999999999996</v>
          </cell>
        </row>
        <row r="79">
          <cell r="B79">
            <v>0.81000000000000061</v>
          </cell>
          <cell r="C79">
            <v>0.59899999999999998</v>
          </cell>
        </row>
        <row r="80">
          <cell r="B80">
            <v>0.82000000000000062</v>
          </cell>
          <cell r="C80">
            <v>0.61799999999999999</v>
          </cell>
        </row>
        <row r="81">
          <cell r="B81">
            <v>0.83000000000000063</v>
          </cell>
          <cell r="C81">
            <v>0.63700000000000001</v>
          </cell>
        </row>
        <row r="82">
          <cell r="B82">
            <v>0.84000000000000064</v>
          </cell>
          <cell r="C82">
            <v>0.65600000000000003</v>
          </cell>
        </row>
        <row r="83">
          <cell r="B83">
            <v>0.85000000000000064</v>
          </cell>
          <cell r="C83">
            <v>0.67500000000000004</v>
          </cell>
        </row>
        <row r="84">
          <cell r="B84">
            <v>0.86000000000000065</v>
          </cell>
          <cell r="C84">
            <v>0.69400000000000006</v>
          </cell>
        </row>
        <row r="85">
          <cell r="B85">
            <v>0.87000000000000066</v>
          </cell>
          <cell r="C85">
            <v>0.71300000000000008</v>
          </cell>
        </row>
        <row r="86">
          <cell r="B86">
            <v>0.88000000000000067</v>
          </cell>
          <cell r="C86">
            <v>0.7320000000000001</v>
          </cell>
        </row>
        <row r="87">
          <cell r="B87">
            <v>0.89000000000000068</v>
          </cell>
          <cell r="C87">
            <v>0.75100000000000011</v>
          </cell>
        </row>
        <row r="88">
          <cell r="B88">
            <v>0.90000000000000069</v>
          </cell>
          <cell r="C88">
            <v>0.77</v>
          </cell>
        </row>
        <row r="89">
          <cell r="B89">
            <v>0.9100000000000007</v>
          </cell>
          <cell r="C89">
            <v>0.79300000000000004</v>
          </cell>
        </row>
        <row r="90">
          <cell r="B90">
            <v>0.92000000000000071</v>
          </cell>
          <cell r="C90">
            <v>0.81600000000000006</v>
          </cell>
        </row>
        <row r="91">
          <cell r="B91">
            <v>0.93000000000000071</v>
          </cell>
          <cell r="C91">
            <v>0.83900000000000008</v>
          </cell>
        </row>
        <row r="92">
          <cell r="B92">
            <v>0.94000000000000072</v>
          </cell>
          <cell r="C92">
            <v>0.8620000000000001</v>
          </cell>
        </row>
        <row r="93">
          <cell r="B93">
            <v>0.95000000000000073</v>
          </cell>
          <cell r="C93">
            <v>0.88500000000000012</v>
          </cell>
        </row>
        <row r="94">
          <cell r="B94">
            <v>0.96000000000000074</v>
          </cell>
          <cell r="C94">
            <v>0.90800000000000014</v>
          </cell>
        </row>
        <row r="95">
          <cell r="B95">
            <v>0.97000000000000075</v>
          </cell>
          <cell r="C95">
            <v>0.93100000000000016</v>
          </cell>
        </row>
        <row r="96">
          <cell r="B96">
            <v>0.98000000000000076</v>
          </cell>
          <cell r="C96">
            <v>0.95400000000000018</v>
          </cell>
        </row>
        <row r="97">
          <cell r="B97">
            <v>0.99000000000000077</v>
          </cell>
          <cell r="C97">
            <v>0.9770000000000002</v>
          </cell>
        </row>
        <row r="98">
          <cell r="B98">
            <v>1</v>
          </cell>
          <cell r="C98">
            <v>1</v>
          </cell>
        </row>
      </sheetData>
      <sheetData sheetId="3"/>
      <sheetData sheetId="4"/>
      <sheetData sheetId="5"/>
      <sheetData sheetId="6"/>
      <sheetData sheetId="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Utility Summary"/>
      <sheetName val="High School (E)"/>
      <sheetName val="High School (G)"/>
      <sheetName val="High School (O)"/>
      <sheetName val="Goose Hill (E)"/>
      <sheetName val="Goose Hill (G)"/>
      <sheetName val="Sheet7"/>
      <sheetName val="Lloyd Harbor (E)"/>
      <sheetName val="Sheet9"/>
      <sheetName val="Lloyd Harbor (O)"/>
      <sheetName val="West Side (E)"/>
      <sheetName val="Sheet12"/>
      <sheetName val="West Side (O)"/>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s>
    <sheetDataSet>
      <sheetData sheetId="0" refreshError="1"/>
      <sheetData sheetId="1" refreshError="1"/>
      <sheetData sheetId="2" refreshError="1">
        <row r="8">
          <cell r="AT8" t="str">
            <v>FY 2010 Energy Intensity Index per Building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ash Flow"/>
      <sheetName val="Machine Data"/>
      <sheetName val="Deliv"/>
    </sheetNames>
    <sheetDataSet>
      <sheetData sheetId="0">
        <row r="29">
          <cell r="F29" t="str">
            <v>Power</v>
          </cell>
        </row>
      </sheetData>
      <sheetData sheetId="1" refreshError="1"/>
      <sheetData sheetId="2">
        <row r="3">
          <cell r="C3" t="str">
            <v>Skystream 3.7</v>
          </cell>
          <cell r="D3" t="str">
            <v>Bergy 10</v>
          </cell>
          <cell r="E3" t="str">
            <v>Northwind 100 / 21</v>
          </cell>
          <cell r="F3" t="str">
            <v>Enertech E48</v>
          </cell>
          <cell r="G3" t="str">
            <v>EWT54</v>
          </cell>
          <cell r="H3" t="str">
            <v>Vensys 82</v>
          </cell>
          <cell r="I3" t="str">
            <v>Vensys 77</v>
          </cell>
          <cell r="J3" t="str">
            <v>Vensys 90</v>
          </cell>
          <cell r="K3" t="str">
            <v>DeWind D9</v>
          </cell>
          <cell r="L3" t="str">
            <v>Fuhrlaender FL2500 / 90</v>
          </cell>
          <cell r="M3" t="str">
            <v>Fuhrlaender FL2500 / 100 / LM</v>
          </cell>
        </row>
      </sheetData>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roject Data"/>
      <sheetName val="ECM Data"/>
      <sheetName val="Efficiency Tables"/>
      <sheetName val="Pre-Install Photos"/>
      <sheetName val="Savings Summary"/>
      <sheetName val="MRD"/>
      <sheetName val="MRD-Overflow"/>
      <sheetName val="Versions"/>
    </sheetNames>
    <sheetDataSet>
      <sheetData sheetId="0" refreshError="1"/>
      <sheetData sheetId="1"/>
      <sheetData sheetId="2">
        <row r="23">
          <cell r="D23" t="str">
            <v/>
          </cell>
        </row>
        <row r="24">
          <cell r="D24" t="str">
            <v/>
          </cell>
        </row>
        <row r="25">
          <cell r="D25" t="str">
            <v/>
          </cell>
        </row>
        <row r="26">
          <cell r="D26" t="str">
            <v/>
          </cell>
        </row>
        <row r="27">
          <cell r="D27" t="str">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By School"/>
      <sheetName val="All Savings"/>
      <sheetName val="Admin"/>
      <sheetName val="Bus"/>
      <sheetName val="HSMS"/>
      <sheetName val="JHE"/>
      <sheetName val="BCE"/>
      <sheetName val="SE"/>
      <sheetName val="KE"/>
      <sheetName val="LANSI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roduction"/>
      <sheetName val="Utility Rates"/>
      <sheetName val="Attachment A"/>
      <sheetName val="Inputs &amp; Assumptions"/>
      <sheetName val="Work Area 1"/>
      <sheetName val="Work Area 2 (graphs)"/>
      <sheetName val="Outputs"/>
    </sheetNames>
    <sheetDataSet>
      <sheetData sheetId="0"/>
      <sheetData sheetId="1">
        <row r="3">
          <cell r="C3" t="str">
            <v>F E M P</v>
          </cell>
        </row>
        <row r="4">
          <cell r="C4" t="str">
            <v>FEDERAL ENERGY MANAGEMENT PROGRAM</v>
          </cell>
        </row>
        <row r="6">
          <cell r="C6" t="str">
            <v>SAVEnergy Action Plans</v>
          </cell>
        </row>
        <row r="8">
          <cell r="C8" t="str">
            <v>Water Conservation Screening</v>
          </cell>
        </row>
        <row r="10">
          <cell r="C10" t="str">
            <v>Each FEMP SAVEnergy Action Plan will have a water screening component as a requirement.</v>
          </cell>
        </row>
        <row r="11">
          <cell r="C11" t="str">
            <v xml:space="preserve">The SAVEnergy Action Plan Report should include, along with basic audit information, </v>
          </cell>
        </row>
        <row r="12">
          <cell r="C12" t="str">
            <v>Attachment A - Water.  This water conservation survey will be used not to recommend</v>
          </cell>
        </row>
        <row r="13">
          <cell r="C13" t="str">
            <v>projects, but to screen for potential water conservation opportunities.</v>
          </cell>
        </row>
        <row r="15">
          <cell r="C15" t="str">
            <v>Water Conservation Survey</v>
          </cell>
        </row>
        <row r="17">
          <cell r="C17" t="str">
            <v>Definition</v>
          </cell>
        </row>
        <row r="18">
          <cell r="C18" t="str">
            <v>A water conservation survey will identify quantities, characteristics and uses of water on a site.</v>
          </cell>
        </row>
        <row r="19">
          <cell r="C19" t="str">
            <v>Important characteristics include flow rate (gallons per minute), flow direction, temperature and</v>
          </cell>
        </row>
        <row r="20">
          <cell r="C20" t="str">
            <v>special chemical qualities.  To account for all water uses at the site, the attached checklist</v>
          </cell>
        </row>
        <row r="21">
          <cell r="C21" t="str">
            <v>(Attachment A) should be used.  Total inflow should equal total outflow plus consumption,</v>
          </cell>
        </row>
        <row r="22">
          <cell r="C22" t="str">
            <v>irrigation, and evaporation.</v>
          </cell>
        </row>
        <row r="24">
          <cell r="C24" t="str">
            <v>Preparation</v>
          </cell>
        </row>
        <row r="25">
          <cell r="C25" t="str">
            <v>Collect all information regarding water use in the facility and identify those familiar with the</v>
          </cell>
        </row>
        <row r="26">
          <cell r="C26" t="str">
            <v>operation.  Information gathered from site personnel prior to a site visit should include:</v>
          </cell>
        </row>
        <row r="27">
          <cell r="C27" t="str">
            <v>* Plumbing drawings and riser diagrams</v>
          </cell>
        </row>
        <row r="28">
          <cell r="C28" t="str">
            <v>* Names or energy, water and wastewater utilities with copies of the previous twelve months'</v>
          </cell>
        </row>
        <row r="29">
          <cell r="C29" t="str">
            <v xml:space="preserve">   bills.  (These and other items highlighted in red will be needed to complete the Utility Rate</v>
          </cell>
        </row>
        <row r="30">
          <cell r="C30" t="str">
            <v xml:space="preserve">   worksheet that follows.)</v>
          </cell>
        </row>
        <row r="31">
          <cell r="C31" t="str">
            <v>* Lists of water-using equipment with manufacturers' recommended flow requirements.</v>
          </cell>
        </row>
        <row r="32">
          <cell r="C32" t="str">
            <v>* Inventory of sanitary fixtures.</v>
          </cell>
        </row>
        <row r="33">
          <cell r="C33" t="str">
            <v>* Prior water and energy related surveys.</v>
          </cell>
        </row>
        <row r="34">
          <cell r="C34" t="str">
            <v>* Water delivery records from meters and tank trucks.  Locate all meters, wells, and other water</v>
          </cell>
        </row>
        <row r="35">
          <cell r="C35" t="str">
            <v xml:space="preserve">   delivery sources.</v>
          </cell>
        </row>
        <row r="36">
          <cell r="C36" t="str">
            <v>* Water meter readings for previous twelve months.</v>
          </cell>
        </row>
        <row r="37">
          <cell r="C37" t="str">
            <v>* Projected energy, water, wastewater treatment and sewage charges from utilities.</v>
          </cell>
        </row>
        <row r="39">
          <cell r="C39" t="str">
            <v>Survey of Facility</v>
          </cell>
        </row>
        <row r="40">
          <cell r="C40" t="str">
            <v>Conduct a walk-through survey with the facility manager to understand how water is used within</v>
          </cell>
        </row>
        <row r="41">
          <cell r="C41" t="str">
            <v>the facility.  Identify and list all pieces of equipment that use water and, using the following</v>
          </cell>
        </row>
        <row r="42">
          <cell r="C42" t="str">
            <v>guidelines, fill in the light blue shaded areas of Attachment A .</v>
          </cell>
        </row>
        <row r="43">
          <cell r="C43" t="str">
            <v>* Record hours of operation of each piece of equipment.</v>
          </cell>
        </row>
        <row r="44">
          <cell r="C44" t="str">
            <v>* Calculate number of persons using facilities.</v>
          </cell>
        </row>
        <row r="45">
          <cell r="C45" t="str">
            <v>* Identify special requirements for water use, such as temperature and chemistry, and identify the</v>
          </cell>
        </row>
        <row r="46">
          <cell r="C46" t="str">
            <v xml:space="preserve">   purpose of these variables.</v>
          </cell>
        </row>
        <row r="47">
          <cell r="C47" t="str">
            <v>* Measure amount of water use, using a bucket and stopwatch to measure flow rate.</v>
          </cell>
        </row>
        <row r="48">
          <cell r="C48" t="str">
            <v>* Identify flow of wastewater resulting from each use.</v>
          </cell>
        </row>
        <row r="50">
          <cell r="C50" t="str">
            <v>Determine Cost of Water Use</v>
          </cell>
        </row>
        <row r="51">
          <cell r="C51" t="str">
            <v>The following costs are combined  to evaluate cost-effectiveness of potential water conservation</v>
          </cell>
        </row>
        <row r="52">
          <cell r="C52" t="str">
            <v>measures:</v>
          </cell>
        </row>
        <row r="53">
          <cell r="C53" t="str">
            <v>* Energy cost of heating water at projected rates.</v>
          </cell>
        </row>
        <row r="54">
          <cell r="C54" t="str">
            <v>* Cost of pumping (energy).</v>
          </cell>
        </row>
        <row r="55">
          <cell r="C55" t="str">
            <v>* Chemical or other treatment costs.</v>
          </cell>
        </row>
        <row r="56">
          <cell r="C56" t="str">
            <v>* Cost paid to wastewater treatment agency if discharge capacity exceeds contract level.</v>
          </cell>
        </row>
        <row r="57">
          <cell r="C57" t="str">
            <v>* Sewer fees at projected rates.</v>
          </cell>
        </row>
        <row r="58">
          <cell r="C58" t="str">
            <v>* Energy costs for pumping or repressurizing at projected rates.</v>
          </cell>
        </row>
        <row r="61">
          <cell r="C61" t="str">
            <v>Water Conservation Recommendations</v>
          </cell>
        </row>
        <row r="63">
          <cell r="C63" t="str">
            <v>Since the format is for a walk-through survey only, concrete recommendations are not expected</v>
          </cell>
        </row>
        <row r="64">
          <cell r="C64" t="str">
            <v>as results.  What is expected is a gauge of a water savings potential which can then be referred to a</v>
          </cell>
        </row>
        <row r="65">
          <cell r="C65" t="str">
            <v>more detailed water conservation audit.</v>
          </cell>
        </row>
        <row r="68">
          <cell r="C68" t="str">
            <v>PLEASE COMPLETE THE UTILITY RATE WORKAREA NEXT.</v>
          </cell>
        </row>
      </sheetData>
      <sheetData sheetId="2">
        <row r="3">
          <cell r="C3" t="str">
            <v>ENERGY UTILITY RATE WORKAREA</v>
          </cell>
        </row>
        <row r="5">
          <cell r="C5" t="str">
            <v xml:space="preserve">Using the appropriate information collected in preparation of the water conservation survey </v>
          </cell>
        </row>
        <row r="6">
          <cell r="C6" t="str">
            <v>(highlighted in red in the introduction section), please complete the following questions</v>
          </cell>
        </row>
        <row r="7">
          <cell r="C7" t="str">
            <v xml:space="preserve"> regarding utility rates.  All required information is indicated by the light blue shaded cells. </v>
          </cell>
        </row>
        <row r="9">
          <cell r="C9" t="str">
            <v>What type of energy do you use to heat your domestic hot water?</v>
          </cell>
        </row>
        <row r="10">
          <cell r="G10">
            <v>2</v>
          </cell>
          <cell r="H10" t="str">
            <v xml:space="preserve">     1=ELECTRICITY</v>
          </cell>
        </row>
        <row r="11">
          <cell r="H11" t="str">
            <v xml:space="preserve">     2=NATURAL GAS</v>
          </cell>
        </row>
        <row r="14">
          <cell r="C14" t="str">
            <v>Electricity</v>
          </cell>
        </row>
        <row r="15">
          <cell r="C15" t="str">
            <v>Total</v>
          </cell>
          <cell r="F15" t="str">
            <v>Total</v>
          </cell>
        </row>
        <row r="16">
          <cell r="C16" t="str">
            <v>Usage (kWh)</v>
          </cell>
          <cell r="F16" t="str">
            <v>Cost ($)</v>
          </cell>
        </row>
        <row r="17">
          <cell r="B17" t="str">
            <v>Month 1</v>
          </cell>
          <cell r="C17">
            <v>54.3</v>
          </cell>
          <cell r="F17">
            <v>2.72</v>
          </cell>
        </row>
        <row r="18">
          <cell r="B18" t="str">
            <v>Month 2</v>
          </cell>
          <cell r="C18">
            <v>54.3</v>
          </cell>
          <cell r="F18">
            <v>2.72</v>
          </cell>
        </row>
        <row r="19">
          <cell r="B19" t="str">
            <v>Month 3</v>
          </cell>
          <cell r="C19">
            <v>54</v>
          </cell>
          <cell r="F19">
            <v>2.72</v>
          </cell>
        </row>
        <row r="20">
          <cell r="B20" t="str">
            <v>Month 4</v>
          </cell>
          <cell r="C20">
            <v>54</v>
          </cell>
          <cell r="F20">
            <v>2.72</v>
          </cell>
        </row>
        <row r="21">
          <cell r="B21" t="str">
            <v>Month 5</v>
          </cell>
          <cell r="C21">
            <v>54</v>
          </cell>
          <cell r="F21">
            <v>2.72</v>
          </cell>
        </row>
        <row r="22">
          <cell r="B22" t="str">
            <v>Month 6</v>
          </cell>
          <cell r="C22">
            <v>54</v>
          </cell>
          <cell r="F22">
            <v>2.72</v>
          </cell>
        </row>
        <row r="23">
          <cell r="B23" t="str">
            <v>Month 7</v>
          </cell>
          <cell r="C23">
            <v>54</v>
          </cell>
          <cell r="F23">
            <v>2.72</v>
          </cell>
        </row>
        <row r="24">
          <cell r="B24" t="str">
            <v>Month 8</v>
          </cell>
          <cell r="C24">
            <v>54</v>
          </cell>
          <cell r="F24">
            <v>2.72</v>
          </cell>
        </row>
        <row r="25">
          <cell r="B25" t="str">
            <v>Month 9</v>
          </cell>
          <cell r="C25">
            <v>54</v>
          </cell>
          <cell r="F25">
            <v>2.72</v>
          </cell>
        </row>
        <row r="26">
          <cell r="B26" t="str">
            <v>Month 10</v>
          </cell>
          <cell r="C26">
            <v>54</v>
          </cell>
          <cell r="F26">
            <v>2.72</v>
          </cell>
        </row>
        <row r="27">
          <cell r="B27" t="str">
            <v>Month 11</v>
          </cell>
          <cell r="C27">
            <v>54</v>
          </cell>
          <cell r="F27">
            <v>2.72</v>
          </cell>
          <cell r="H27" t="str">
            <v>Average Electricity Cost</v>
          </cell>
        </row>
        <row r="28">
          <cell r="B28" t="str">
            <v>Month 12</v>
          </cell>
          <cell r="C28">
            <v>54</v>
          </cell>
          <cell r="F28">
            <v>2.72</v>
          </cell>
          <cell r="H28" t="str">
            <v>per kWh</v>
          </cell>
        </row>
        <row r="29">
          <cell r="B29" t="str">
            <v>Total</v>
          </cell>
          <cell r="C29">
            <v>648.6</v>
          </cell>
          <cell r="F29">
            <v>32.639999999999993</v>
          </cell>
          <cell r="H29">
            <v>5.0323774283071221E-2</v>
          </cell>
        </row>
        <row r="31">
          <cell r="B31" t="str">
            <v>Avg. Month</v>
          </cell>
          <cell r="C31">
            <v>54.050000000000004</v>
          </cell>
          <cell r="F31">
            <v>2.7199999999999993</v>
          </cell>
        </row>
        <row r="33">
          <cell r="C33" t="str">
            <v>Natural Gas</v>
          </cell>
        </row>
        <row r="34">
          <cell r="C34" t="str">
            <v>Total</v>
          </cell>
          <cell r="F34" t="str">
            <v>Total</v>
          </cell>
        </row>
        <row r="35">
          <cell r="C35" t="str">
            <v>Usage (cu.ft.)</v>
          </cell>
          <cell r="F35" t="str">
            <v>Cost ($)</v>
          </cell>
        </row>
        <row r="36">
          <cell r="B36" t="str">
            <v>Month 1</v>
          </cell>
          <cell r="C36">
            <v>469.68</v>
          </cell>
          <cell r="F36">
            <v>478.76</v>
          </cell>
        </row>
        <row r="37">
          <cell r="B37" t="str">
            <v>Month 2</v>
          </cell>
          <cell r="C37">
            <v>454.23</v>
          </cell>
          <cell r="F37">
            <v>490.41</v>
          </cell>
        </row>
        <row r="38">
          <cell r="B38" t="str">
            <v>Month 3</v>
          </cell>
          <cell r="C38">
            <v>440.84</v>
          </cell>
          <cell r="F38">
            <v>467.4</v>
          </cell>
        </row>
        <row r="39">
          <cell r="B39" t="str">
            <v>Month 4</v>
          </cell>
          <cell r="C39">
            <v>414.06</v>
          </cell>
          <cell r="F39">
            <v>451.31</v>
          </cell>
        </row>
        <row r="40">
          <cell r="B40" t="str">
            <v>Month 5</v>
          </cell>
          <cell r="C40">
            <v>997.04</v>
          </cell>
          <cell r="F40">
            <v>1167.42</v>
          </cell>
        </row>
        <row r="41">
          <cell r="B41" t="str">
            <v>Month 6</v>
          </cell>
          <cell r="C41">
            <v>1199.95</v>
          </cell>
          <cell r="F41">
            <v>1403.29</v>
          </cell>
        </row>
        <row r="42">
          <cell r="B42" t="str">
            <v>Month 7</v>
          </cell>
          <cell r="C42">
            <v>5647.49</v>
          </cell>
          <cell r="F42">
            <v>5736.48</v>
          </cell>
        </row>
        <row r="43">
          <cell r="B43" t="str">
            <v>Month 8</v>
          </cell>
          <cell r="C43">
            <v>2938.59</v>
          </cell>
          <cell r="F43">
            <v>3152.61</v>
          </cell>
        </row>
        <row r="44">
          <cell r="B44" t="str">
            <v>Month 9</v>
          </cell>
          <cell r="C44">
            <v>2864.43</v>
          </cell>
          <cell r="F44">
            <v>3236.38</v>
          </cell>
        </row>
        <row r="45">
          <cell r="B45" t="str">
            <v>Month 10</v>
          </cell>
          <cell r="C45">
            <v>2102.23</v>
          </cell>
          <cell r="F45">
            <v>2437.1</v>
          </cell>
        </row>
        <row r="46">
          <cell r="B46" t="str">
            <v>Month 11</v>
          </cell>
          <cell r="C46">
            <v>527.36</v>
          </cell>
          <cell r="F46">
            <v>639.09</v>
          </cell>
          <cell r="H46" t="str">
            <v>Average Natural Gas Cost</v>
          </cell>
        </row>
        <row r="47">
          <cell r="B47" t="str">
            <v>Month 12</v>
          </cell>
          <cell r="C47">
            <v>423.33</v>
          </cell>
          <cell r="F47">
            <v>498.48</v>
          </cell>
          <cell r="H47" t="str">
            <v>per cu.ft.</v>
          </cell>
        </row>
        <row r="48">
          <cell r="B48" t="str">
            <v>Total</v>
          </cell>
          <cell r="C48">
            <v>18479.230000000003</v>
          </cell>
          <cell r="F48">
            <v>20158.73</v>
          </cell>
          <cell r="H48">
            <v>1.0908858215412653</v>
          </cell>
        </row>
        <row r="50">
          <cell r="B50" t="str">
            <v>Avg. Month</v>
          </cell>
          <cell r="C50">
            <v>1539.9358333333337</v>
          </cell>
          <cell r="F50">
            <v>1679.8941666666667</v>
          </cell>
        </row>
        <row r="52">
          <cell r="C52" t="str">
            <v>Fuel Oil</v>
          </cell>
        </row>
        <row r="53">
          <cell r="C53" t="str">
            <v>Total</v>
          </cell>
          <cell r="F53" t="str">
            <v>Total</v>
          </cell>
        </row>
        <row r="54">
          <cell r="C54" t="str">
            <v>Usage (gal)</v>
          </cell>
          <cell r="F54" t="str">
            <v>Cost ($)</v>
          </cell>
        </row>
        <row r="55">
          <cell r="B55" t="str">
            <v>Month 1</v>
          </cell>
          <cell r="C55">
            <v>0</v>
          </cell>
          <cell r="F55">
            <v>0</v>
          </cell>
        </row>
        <row r="56">
          <cell r="B56" t="str">
            <v>Month 2</v>
          </cell>
        </row>
        <row r="57">
          <cell r="B57" t="str">
            <v>Month 3</v>
          </cell>
        </row>
        <row r="58">
          <cell r="B58" t="str">
            <v>Month 4</v>
          </cell>
        </row>
        <row r="59">
          <cell r="B59" t="str">
            <v>Month 5</v>
          </cell>
        </row>
        <row r="60">
          <cell r="B60" t="str">
            <v>Month 6</v>
          </cell>
        </row>
        <row r="61">
          <cell r="B61" t="str">
            <v>Month 7</v>
          </cell>
        </row>
        <row r="62">
          <cell r="B62" t="str">
            <v>Month 8</v>
          </cell>
        </row>
        <row r="63">
          <cell r="B63" t="str">
            <v>Month 9</v>
          </cell>
        </row>
        <row r="64">
          <cell r="B64" t="str">
            <v>Month 10</v>
          </cell>
        </row>
        <row r="65">
          <cell r="B65" t="str">
            <v>Month 11</v>
          </cell>
          <cell r="H65" t="str">
            <v>Average Fuel Oil Cost</v>
          </cell>
        </row>
        <row r="66">
          <cell r="B66" t="str">
            <v>Month 12</v>
          </cell>
          <cell r="H66" t="str">
            <v>per gallon</v>
          </cell>
        </row>
        <row r="67">
          <cell r="B67" t="str">
            <v>Total</v>
          </cell>
          <cell r="C67">
            <v>0</v>
          </cell>
          <cell r="F67">
            <v>0</v>
          </cell>
          <cell r="H67">
            <v>0</v>
          </cell>
        </row>
        <row r="69">
          <cell r="B69" t="str">
            <v>Avg. Month</v>
          </cell>
          <cell r="C69">
            <v>0</v>
          </cell>
          <cell r="F69">
            <v>0</v>
          </cell>
        </row>
        <row r="73">
          <cell r="C73" t="str">
            <v>WATER UTILITY RATE WORKAREA</v>
          </cell>
        </row>
        <row r="75">
          <cell r="C75" t="str">
            <v xml:space="preserve">Using the appropriate information collected in preparation of the water conservation survey </v>
          </cell>
        </row>
        <row r="76">
          <cell r="C76" t="str">
            <v>(highlighted in red in the infroduction section), please complete the following questions regarding</v>
          </cell>
        </row>
        <row r="77">
          <cell r="C77" t="str">
            <v>utility rates.</v>
          </cell>
        </row>
        <row r="79">
          <cell r="C79">
            <v>1</v>
          </cell>
          <cell r="D79" t="str">
            <v>Enter 1 here if your water and wastewater/sewage bills are combined.</v>
          </cell>
        </row>
        <row r="80">
          <cell r="D80" t="str">
            <v>Then enter combined data in the Water work area.</v>
          </cell>
        </row>
        <row r="82">
          <cell r="C82" t="str">
            <v>Water</v>
          </cell>
        </row>
        <row r="83">
          <cell r="C83" t="str">
            <v>Total</v>
          </cell>
          <cell r="F83" t="str">
            <v>Total</v>
          </cell>
        </row>
        <row r="84">
          <cell r="C84" t="str">
            <v>Usage (gallons)</v>
          </cell>
          <cell r="F84" t="str">
            <v>Cost ($)</v>
          </cell>
        </row>
        <row r="85">
          <cell r="B85" t="str">
            <v>Month 1</v>
          </cell>
          <cell r="C85">
            <v>233000</v>
          </cell>
          <cell r="F85">
            <v>552.17999999999995</v>
          </cell>
        </row>
        <row r="86">
          <cell r="B86" t="str">
            <v>Month 2</v>
          </cell>
          <cell r="C86">
            <v>206000</v>
          </cell>
          <cell r="F86">
            <v>1108.07</v>
          </cell>
        </row>
        <row r="87">
          <cell r="B87" t="str">
            <v>Month 3</v>
          </cell>
          <cell r="C87">
            <v>208000</v>
          </cell>
          <cell r="F87">
            <v>481.61</v>
          </cell>
        </row>
        <row r="88">
          <cell r="B88" t="str">
            <v>Month 4</v>
          </cell>
          <cell r="C88">
            <v>220000</v>
          </cell>
          <cell r="F88">
            <v>497.15</v>
          </cell>
        </row>
        <row r="89">
          <cell r="B89" t="str">
            <v>Month 5</v>
          </cell>
          <cell r="C89">
            <v>189000</v>
          </cell>
          <cell r="F89">
            <v>442.88</v>
          </cell>
        </row>
        <row r="90">
          <cell r="B90" t="str">
            <v>Month 6</v>
          </cell>
          <cell r="C90">
            <v>402000</v>
          </cell>
          <cell r="F90">
            <v>817.34</v>
          </cell>
        </row>
        <row r="91">
          <cell r="B91" t="str">
            <v>Month 7</v>
          </cell>
          <cell r="C91">
            <v>386000</v>
          </cell>
          <cell r="F91">
            <v>743.65</v>
          </cell>
        </row>
        <row r="92">
          <cell r="B92" t="str">
            <v>Month 8</v>
          </cell>
          <cell r="C92">
            <v>387000</v>
          </cell>
          <cell r="F92">
            <v>794.54</v>
          </cell>
        </row>
        <row r="93">
          <cell r="B93" t="str">
            <v>Month 9</v>
          </cell>
          <cell r="C93">
            <v>281000</v>
          </cell>
          <cell r="F93">
            <v>612.77</v>
          </cell>
        </row>
        <row r="94">
          <cell r="B94" t="str">
            <v>Month 10</v>
          </cell>
          <cell r="C94">
            <v>346000</v>
          </cell>
          <cell r="F94">
            <v>767.77</v>
          </cell>
        </row>
        <row r="95">
          <cell r="B95" t="str">
            <v>Month 11</v>
          </cell>
          <cell r="C95">
            <v>188000</v>
          </cell>
          <cell r="F95">
            <v>484.17</v>
          </cell>
          <cell r="H95" t="str">
            <v>Average Water Cost</v>
          </cell>
        </row>
        <row r="96">
          <cell r="B96" t="str">
            <v>Month 12</v>
          </cell>
          <cell r="C96">
            <v>233000</v>
          </cell>
          <cell r="F96">
            <v>552.17999999999995</v>
          </cell>
          <cell r="H96" t="str">
            <v>per gallon</v>
          </cell>
        </row>
        <row r="97">
          <cell r="B97" t="str">
            <v>Total</v>
          </cell>
          <cell r="C97">
            <v>3279000</v>
          </cell>
          <cell r="F97">
            <v>7854.3100000000013</v>
          </cell>
          <cell r="H97">
            <v>2.3953369929856669E-3</v>
          </cell>
        </row>
        <row r="99">
          <cell r="B99" t="str">
            <v>Avg. Month</v>
          </cell>
          <cell r="C99">
            <v>273250</v>
          </cell>
          <cell r="F99">
            <v>654.52583333333348</v>
          </cell>
        </row>
        <row r="101">
          <cell r="C101" t="str">
            <v>Wastewater/Sewer</v>
          </cell>
        </row>
        <row r="102">
          <cell r="C102" t="str">
            <v>Total</v>
          </cell>
          <cell r="F102" t="str">
            <v>Total</v>
          </cell>
        </row>
        <row r="103">
          <cell r="C103" t="str">
            <v>Usage (gallons)</v>
          </cell>
          <cell r="F103" t="str">
            <v>Cost ($)</v>
          </cell>
        </row>
        <row r="104">
          <cell r="B104" t="str">
            <v>Month 1</v>
          </cell>
          <cell r="C104">
            <v>0</v>
          </cell>
          <cell r="F104">
            <v>0</v>
          </cell>
        </row>
        <row r="105">
          <cell r="B105" t="str">
            <v>Month 2</v>
          </cell>
        </row>
        <row r="106">
          <cell r="B106" t="str">
            <v>Month 3</v>
          </cell>
        </row>
        <row r="107">
          <cell r="B107" t="str">
            <v>Month 4</v>
          </cell>
        </row>
        <row r="108">
          <cell r="B108" t="str">
            <v>Month 5</v>
          </cell>
        </row>
        <row r="109">
          <cell r="B109" t="str">
            <v>Month 6</v>
          </cell>
        </row>
        <row r="110">
          <cell r="B110" t="str">
            <v>Month 7</v>
          </cell>
        </row>
        <row r="111">
          <cell r="B111" t="str">
            <v>Month 8</v>
          </cell>
        </row>
        <row r="112">
          <cell r="B112" t="str">
            <v>Month 9</v>
          </cell>
        </row>
        <row r="113">
          <cell r="B113" t="str">
            <v>Month 10</v>
          </cell>
        </row>
        <row r="114">
          <cell r="B114" t="str">
            <v>Month 11</v>
          </cell>
          <cell r="H114" t="str">
            <v>Average Wastewater/Sewer Cost</v>
          </cell>
        </row>
        <row r="115">
          <cell r="B115" t="str">
            <v>Month 12</v>
          </cell>
          <cell r="H115" t="str">
            <v>per gallon</v>
          </cell>
        </row>
        <row r="116">
          <cell r="B116" t="str">
            <v>Total</v>
          </cell>
          <cell r="C116">
            <v>0</v>
          </cell>
          <cell r="F116">
            <v>0</v>
          </cell>
          <cell r="H116">
            <v>0</v>
          </cell>
        </row>
        <row r="118">
          <cell r="B118" t="str">
            <v>Avg. Month</v>
          </cell>
          <cell r="C118">
            <v>0</v>
          </cell>
          <cell r="F118">
            <v>0</v>
          </cell>
        </row>
      </sheetData>
      <sheetData sheetId="3">
        <row r="3">
          <cell r="C3" t="str">
            <v>SAVEnergy Action Plans</v>
          </cell>
        </row>
        <row r="5">
          <cell r="C5" t="str">
            <v>Attachment A - Water</v>
          </cell>
        </row>
        <row r="6">
          <cell r="C6" t="str">
            <v>Prepared By:</v>
          </cell>
          <cell r="D6" t="str">
            <v>Steven B. Stuart</v>
          </cell>
        </row>
        <row r="7">
          <cell r="C7" t="str">
            <v>Agency:</v>
          </cell>
          <cell r="D7" t="str">
            <v>GSA</v>
          </cell>
        </row>
        <row r="8">
          <cell r="C8" t="str">
            <v>Facility:</v>
          </cell>
          <cell r="D8" t="str">
            <v>James M. Hanley Federal Building</v>
          </cell>
        </row>
        <row r="9">
          <cell r="C9" t="str">
            <v>Contact Name:</v>
          </cell>
          <cell r="D9" t="str">
            <v xml:space="preserve"> </v>
          </cell>
        </row>
        <row r="10">
          <cell r="C10" t="str">
            <v>Address:</v>
          </cell>
          <cell r="D10" t="str">
            <v>100 South Clinton Street</v>
          </cell>
        </row>
        <row r="11">
          <cell r="C11" t="str">
            <v>City</v>
          </cell>
          <cell r="D11" t="str">
            <v>Syracuse</v>
          </cell>
          <cell r="G11" t="str">
            <v>State:</v>
          </cell>
          <cell r="H11" t="str">
            <v>NY</v>
          </cell>
          <cell r="I11" t="str">
            <v>Zip:</v>
          </cell>
          <cell r="J11">
            <v>13221</v>
          </cell>
        </row>
        <row r="12">
          <cell r="C12" t="str">
            <v>Phone/Fax:</v>
          </cell>
          <cell r="D12" t="str">
            <v xml:space="preserve"> </v>
          </cell>
        </row>
        <row r="13">
          <cell r="C13" t="str">
            <v>Date of Audit:</v>
          </cell>
          <cell r="D13">
            <v>39092</v>
          </cell>
        </row>
        <row r="14">
          <cell r="C14" t="str">
            <v>Buildings included in Survey:</v>
          </cell>
          <cell r="E14">
            <v>1</v>
          </cell>
        </row>
        <row r="15">
          <cell r="C15" t="str">
            <v>Water Provider(s):</v>
          </cell>
          <cell r="E15" t="str">
            <v>City of Syracuse</v>
          </cell>
        </row>
        <row r="16">
          <cell r="C16" t="str">
            <v>Number of Water Meters:</v>
          </cell>
          <cell r="E16">
            <v>1</v>
          </cell>
        </row>
        <row r="17">
          <cell r="C17" t="str">
            <v>Account/Meter Numbers:</v>
          </cell>
          <cell r="E17" t="str">
            <v>14002M085001</v>
          </cell>
        </row>
        <row r="21">
          <cell r="C21" t="str">
            <v>DOMESTIC WATER USE</v>
          </cell>
        </row>
        <row r="23">
          <cell r="C23" t="str">
            <v>Toilets</v>
          </cell>
        </row>
        <row r="25">
          <cell r="D25" t="str">
            <v>Fixture</v>
          </cell>
          <cell r="G25" t="str">
            <v>User Count</v>
          </cell>
        </row>
        <row r="26">
          <cell r="C26" t="str">
            <v>Nameplate:</v>
          </cell>
          <cell r="D26" t="str">
            <v>Type</v>
          </cell>
          <cell r="E26" t="str">
            <v>GPF</v>
          </cell>
          <cell r="F26" t="str">
            <v>Count</v>
          </cell>
          <cell r="G26" t="str">
            <v>Female</v>
          </cell>
          <cell r="H26" t="str">
            <v>Male</v>
          </cell>
          <cell r="I26" t="str">
            <v>GPX</v>
          </cell>
          <cell r="J26" t="str">
            <v>GPD</v>
          </cell>
        </row>
        <row r="27">
          <cell r="B27">
            <v>1</v>
          </cell>
          <cell r="C27" t="str">
            <v>Sloan</v>
          </cell>
          <cell r="D27" t="str">
            <v>valve</v>
          </cell>
          <cell r="E27">
            <v>1.6</v>
          </cell>
          <cell r="F27">
            <v>84</v>
          </cell>
          <cell r="G27">
            <v>500</v>
          </cell>
          <cell r="H27">
            <v>0</v>
          </cell>
          <cell r="I27">
            <v>28.571428571428573</v>
          </cell>
          <cell r="J27">
            <v>2400</v>
          </cell>
        </row>
        <row r="28">
          <cell r="B28">
            <v>2</v>
          </cell>
          <cell r="C28" t="str">
            <v>Sloan</v>
          </cell>
          <cell r="D28" t="str">
            <v>valve</v>
          </cell>
          <cell r="E28">
            <v>1.6</v>
          </cell>
          <cell r="F28">
            <v>70</v>
          </cell>
          <cell r="G28">
            <v>0</v>
          </cell>
          <cell r="H28">
            <v>575</v>
          </cell>
          <cell r="I28">
            <v>13.142857142857142</v>
          </cell>
          <cell r="J28">
            <v>920</v>
          </cell>
        </row>
        <row r="29">
          <cell r="B29">
            <v>3</v>
          </cell>
          <cell r="I29">
            <v>0</v>
          </cell>
          <cell r="J29">
            <v>0</v>
          </cell>
        </row>
        <row r="30">
          <cell r="B30">
            <v>4</v>
          </cell>
          <cell r="I30">
            <v>0</v>
          </cell>
          <cell r="J30">
            <v>0</v>
          </cell>
        </row>
        <row r="31">
          <cell r="B31">
            <v>5</v>
          </cell>
          <cell r="I31">
            <v>0</v>
          </cell>
          <cell r="J31">
            <v>0</v>
          </cell>
        </row>
        <row r="32">
          <cell r="B32">
            <v>6</v>
          </cell>
          <cell r="I32">
            <v>0</v>
          </cell>
          <cell r="J32">
            <v>0</v>
          </cell>
        </row>
        <row r="33">
          <cell r="I33" t="str">
            <v>Total GPD=</v>
          </cell>
          <cell r="J33">
            <v>3320</v>
          </cell>
        </row>
        <row r="35">
          <cell r="C35" t="str">
            <v>Calculations:</v>
          </cell>
        </row>
        <row r="36">
          <cell r="D36" t="str">
            <v>GPF=Gallons per flush, estimated or measured</v>
          </cell>
        </row>
        <row r="37">
          <cell r="D37" t="str">
            <v>GPD=GPF x (3 x Female Count + 1 x Male Count)</v>
          </cell>
        </row>
        <row r="38">
          <cell r="D38" t="str">
            <v>= Average gallons per day for all toilets</v>
          </cell>
        </row>
        <row r="39">
          <cell r="D39" t="str">
            <v>GPX=GPD/Fixture Count</v>
          </cell>
        </row>
        <row r="40">
          <cell r="D40" t="str">
            <v>=Average gallons per day per fixture</v>
          </cell>
        </row>
        <row r="44">
          <cell r="C44" t="str">
            <v>Urinals</v>
          </cell>
        </row>
        <row r="46">
          <cell r="D46" t="str">
            <v>Fixture</v>
          </cell>
          <cell r="G46" t="str">
            <v>User Count</v>
          </cell>
        </row>
        <row r="47">
          <cell r="C47" t="str">
            <v>Nameplate:</v>
          </cell>
          <cell r="D47" t="str">
            <v>Type</v>
          </cell>
          <cell r="E47" t="str">
            <v>GPF</v>
          </cell>
          <cell r="F47" t="str">
            <v>Count</v>
          </cell>
          <cell r="H47" t="str">
            <v>Male</v>
          </cell>
          <cell r="I47" t="str">
            <v>GPX</v>
          </cell>
          <cell r="J47" t="str">
            <v>GPD</v>
          </cell>
        </row>
        <row r="48">
          <cell r="B48">
            <v>1</v>
          </cell>
          <cell r="C48" t="str">
            <v xml:space="preserve"> </v>
          </cell>
          <cell r="D48" t="str">
            <v>valve</v>
          </cell>
          <cell r="E48">
            <v>1.5</v>
          </cell>
          <cell r="F48">
            <v>56</v>
          </cell>
          <cell r="H48">
            <v>575</v>
          </cell>
          <cell r="I48">
            <v>30.803571428571427</v>
          </cell>
          <cell r="J48">
            <v>1725</v>
          </cell>
        </row>
        <row r="49">
          <cell r="B49">
            <v>2</v>
          </cell>
          <cell r="C49" t="str">
            <v xml:space="preserve"> </v>
          </cell>
          <cell r="D49" t="str">
            <v xml:space="preserve"> </v>
          </cell>
          <cell r="E49" t="str">
            <v xml:space="preserve"> </v>
          </cell>
          <cell r="F49" t="str">
            <v xml:space="preserve"> </v>
          </cell>
          <cell r="G49" t="str">
            <v xml:space="preserve"> </v>
          </cell>
          <cell r="H49" t="str">
            <v xml:space="preserve"> </v>
          </cell>
          <cell r="I49">
            <v>0</v>
          </cell>
          <cell r="J49">
            <v>0</v>
          </cell>
        </row>
        <row r="50">
          <cell r="B50">
            <v>3</v>
          </cell>
          <cell r="I50">
            <v>0</v>
          </cell>
          <cell r="J50">
            <v>0</v>
          </cell>
        </row>
        <row r="51">
          <cell r="B51">
            <v>4</v>
          </cell>
          <cell r="I51">
            <v>0</v>
          </cell>
          <cell r="J51">
            <v>0</v>
          </cell>
        </row>
        <row r="52">
          <cell r="B52">
            <v>5</v>
          </cell>
          <cell r="I52">
            <v>0</v>
          </cell>
          <cell r="J52">
            <v>0</v>
          </cell>
        </row>
        <row r="53">
          <cell r="I53" t="str">
            <v>Total GPD=</v>
          </cell>
          <cell r="J53">
            <v>1725</v>
          </cell>
        </row>
        <row r="56">
          <cell r="C56" t="str">
            <v>Calculations:</v>
          </cell>
        </row>
        <row r="57">
          <cell r="D57" t="str">
            <v>GPD=GPF x (2 x Male Count)</v>
          </cell>
        </row>
        <row r="58">
          <cell r="D58" t="str">
            <v>=Average gallons per day urinals</v>
          </cell>
        </row>
        <row r="62">
          <cell r="C62" t="str">
            <v>Lavatory Sinks</v>
          </cell>
        </row>
        <row r="64">
          <cell r="D64" t="str">
            <v>Fixture</v>
          </cell>
          <cell r="G64" t="str">
            <v>User Count</v>
          </cell>
          <cell r="I64" t="str">
            <v>Wash</v>
          </cell>
        </row>
        <row r="65">
          <cell r="C65" t="str">
            <v>Nameplate:</v>
          </cell>
          <cell r="D65" t="str">
            <v>Type</v>
          </cell>
          <cell r="E65" t="str">
            <v>GPM</v>
          </cell>
          <cell r="F65" t="str">
            <v>Count</v>
          </cell>
          <cell r="G65" t="str">
            <v>Female</v>
          </cell>
          <cell r="H65" t="str">
            <v>Male</v>
          </cell>
          <cell r="I65" t="str">
            <v>duration (min.)</v>
          </cell>
          <cell r="J65" t="str">
            <v>GPD</v>
          </cell>
        </row>
        <row r="66">
          <cell r="B66">
            <v>1</v>
          </cell>
          <cell r="C66" t="str">
            <v>Unknown</v>
          </cell>
          <cell r="E66">
            <v>1.3</v>
          </cell>
          <cell r="F66">
            <v>56</v>
          </cell>
          <cell r="G66">
            <v>500</v>
          </cell>
          <cell r="H66">
            <v>575</v>
          </cell>
          <cell r="I66">
            <v>0.17</v>
          </cell>
          <cell r="J66">
            <v>823.22500000000002</v>
          </cell>
        </row>
        <row r="67">
          <cell r="B67">
            <v>2</v>
          </cell>
          <cell r="I67">
            <v>0.17</v>
          </cell>
          <cell r="J67">
            <v>0</v>
          </cell>
        </row>
        <row r="68">
          <cell r="B68">
            <v>3</v>
          </cell>
          <cell r="I68">
            <v>0.17</v>
          </cell>
          <cell r="J68">
            <v>0</v>
          </cell>
        </row>
        <row r="69">
          <cell r="B69">
            <v>4</v>
          </cell>
          <cell r="I69">
            <v>0.17</v>
          </cell>
          <cell r="J69">
            <v>0</v>
          </cell>
        </row>
        <row r="70">
          <cell r="B70">
            <v>5</v>
          </cell>
          <cell r="I70">
            <v>0.17</v>
          </cell>
          <cell r="J70">
            <v>0</v>
          </cell>
        </row>
        <row r="71">
          <cell r="I71" t="str">
            <v>Total Hand Washing GPD=</v>
          </cell>
          <cell r="J71">
            <v>823.22500000000002</v>
          </cell>
        </row>
        <row r="74">
          <cell r="C74" t="str">
            <v xml:space="preserve">Assume 3 hand washings per 8 hour work day per male, 4 per female. </v>
          </cell>
        </row>
        <row r="75">
          <cell r="C75" t="str">
            <v>Unless otherwise indicated, assume 10 sec. of flow per hand washing.</v>
          </cell>
        </row>
        <row r="77">
          <cell r="C77" t="str">
            <v>Calculations:</v>
          </cell>
        </row>
        <row r="78">
          <cell r="D78" t="str">
            <v>GPM=Measured gallons per minute of faucet flow</v>
          </cell>
        </row>
        <row r="79">
          <cell r="D79" t="str">
            <v>GPD= 0.17 GPM x (3 x Male Count + 4 x Female Count)</v>
          </cell>
        </row>
        <row r="80">
          <cell r="D80" t="str">
            <v>=Average gallons per day for hand washing</v>
          </cell>
        </row>
        <row r="84">
          <cell r="C84" t="str">
            <v>Other Sinks (janitor's closet, laundry, kitchen, etc.)</v>
          </cell>
        </row>
        <row r="85">
          <cell r="D85" t="str">
            <v>Fixture</v>
          </cell>
        </row>
        <row r="86">
          <cell r="C86" t="str">
            <v>Nameplate:</v>
          </cell>
          <cell r="D86" t="str">
            <v>Type</v>
          </cell>
          <cell r="E86" t="str">
            <v>GPM</v>
          </cell>
          <cell r="F86" t="str">
            <v>Count</v>
          </cell>
          <cell r="G86" t="str">
            <v>Avg. time on Daily</v>
          </cell>
          <cell r="J86" t="str">
            <v>GPD</v>
          </cell>
        </row>
        <row r="87">
          <cell r="B87">
            <v>1</v>
          </cell>
          <cell r="C87" t="str">
            <v>Service</v>
          </cell>
          <cell r="E87">
            <v>3</v>
          </cell>
          <cell r="F87">
            <v>2</v>
          </cell>
          <cell r="G87">
            <v>8</v>
          </cell>
          <cell r="H87" t="str">
            <v>min.</v>
          </cell>
          <cell r="J87">
            <v>48</v>
          </cell>
        </row>
        <row r="88">
          <cell r="B88">
            <v>2</v>
          </cell>
          <cell r="C88" t="str">
            <v>Service</v>
          </cell>
          <cell r="E88">
            <v>3</v>
          </cell>
          <cell r="F88">
            <v>1</v>
          </cell>
          <cell r="G88">
            <v>10</v>
          </cell>
          <cell r="H88" t="str">
            <v>min.</v>
          </cell>
          <cell r="J88">
            <v>30</v>
          </cell>
        </row>
        <row r="89">
          <cell r="B89">
            <v>3</v>
          </cell>
          <cell r="C89" t="str">
            <v>Kitchen</v>
          </cell>
          <cell r="E89">
            <v>2</v>
          </cell>
          <cell r="F89">
            <v>1</v>
          </cell>
          <cell r="G89">
            <v>15</v>
          </cell>
          <cell r="H89" t="str">
            <v>min.</v>
          </cell>
          <cell r="J89">
            <v>30</v>
          </cell>
        </row>
        <row r="90">
          <cell r="B90">
            <v>4</v>
          </cell>
          <cell r="H90" t="str">
            <v>min.</v>
          </cell>
          <cell r="J90">
            <v>0</v>
          </cell>
        </row>
        <row r="91">
          <cell r="F91" t="str">
            <v>Total Non-Lavatory Washing GPD:</v>
          </cell>
          <cell r="J91">
            <v>108</v>
          </cell>
        </row>
        <row r="94">
          <cell r="C94" t="str">
            <v>Calculations:</v>
          </cell>
        </row>
        <row r="95">
          <cell r="D95" t="str">
            <v>GPD=Time On x GPM x Fixture Count</v>
          </cell>
        </row>
        <row r="96">
          <cell r="D96" t="str">
            <v>=Average gallons per day for other sink use.</v>
          </cell>
        </row>
        <row r="100">
          <cell r="C100" t="str">
            <v>Showers</v>
          </cell>
        </row>
        <row r="102">
          <cell r="C102" t="str">
            <v>Location:</v>
          </cell>
          <cell r="D102" t="str">
            <v>GPM</v>
          </cell>
          <cell r="F102" t="str">
            <v>Count</v>
          </cell>
          <cell r="H102" t="str">
            <v>Avg. Use per Day</v>
          </cell>
          <cell r="J102" t="str">
            <v>daily GPD</v>
          </cell>
        </row>
        <row r="103">
          <cell r="B103">
            <v>1</v>
          </cell>
          <cell r="C103" t="str">
            <v xml:space="preserve"> </v>
          </cell>
          <cell r="D103">
            <v>2.5</v>
          </cell>
          <cell r="F103">
            <v>0</v>
          </cell>
          <cell r="H103">
            <v>30</v>
          </cell>
          <cell r="I103" t="str">
            <v>min.</v>
          </cell>
          <cell r="J103">
            <v>0</v>
          </cell>
        </row>
        <row r="104">
          <cell r="B104">
            <v>2</v>
          </cell>
          <cell r="C104" t="str">
            <v xml:space="preserve"> </v>
          </cell>
          <cell r="D104">
            <v>2.5</v>
          </cell>
          <cell r="F104">
            <v>0</v>
          </cell>
          <cell r="H104">
            <v>24</v>
          </cell>
          <cell r="I104" t="str">
            <v>min.</v>
          </cell>
          <cell r="J104">
            <v>0</v>
          </cell>
        </row>
        <row r="105">
          <cell r="B105">
            <v>3</v>
          </cell>
          <cell r="C105" t="str">
            <v xml:space="preserve"> </v>
          </cell>
          <cell r="D105">
            <v>3.5</v>
          </cell>
          <cell r="F105">
            <v>0</v>
          </cell>
          <cell r="H105">
            <v>8</v>
          </cell>
          <cell r="I105" t="str">
            <v>min.</v>
          </cell>
          <cell r="J105">
            <v>0</v>
          </cell>
        </row>
        <row r="106">
          <cell r="B106">
            <v>4</v>
          </cell>
          <cell r="F106">
            <v>0</v>
          </cell>
          <cell r="I106" t="str">
            <v>min.</v>
          </cell>
          <cell r="J106">
            <v>0</v>
          </cell>
        </row>
        <row r="107">
          <cell r="I107" t="str">
            <v>Total GPD=</v>
          </cell>
          <cell r="J107">
            <v>0</v>
          </cell>
        </row>
        <row r="109">
          <cell r="C109" t="str">
            <v>Known Leaks</v>
          </cell>
        </row>
        <row r="111">
          <cell r="C111" t="str">
            <v>Location:</v>
          </cell>
          <cell r="D111" t="str">
            <v>GPM</v>
          </cell>
          <cell r="F111" t="str">
            <v>Count</v>
          </cell>
          <cell r="H111" t="str">
            <v>Avg. Time On</v>
          </cell>
          <cell r="J111" t="str">
            <v>daily GPD</v>
          </cell>
        </row>
        <row r="112">
          <cell r="B112">
            <v>1</v>
          </cell>
          <cell r="C112" t="str">
            <v>None</v>
          </cell>
          <cell r="D112">
            <v>1</v>
          </cell>
          <cell r="F112">
            <v>5</v>
          </cell>
          <cell r="H112">
            <v>2</v>
          </cell>
          <cell r="I112" t="str">
            <v>min.</v>
          </cell>
          <cell r="J112">
            <v>10</v>
          </cell>
        </row>
        <row r="113">
          <cell r="B113">
            <v>2</v>
          </cell>
          <cell r="I113" t="str">
            <v>min.</v>
          </cell>
          <cell r="J113">
            <v>0</v>
          </cell>
        </row>
        <row r="114">
          <cell r="B114">
            <v>3</v>
          </cell>
          <cell r="I114" t="str">
            <v>min.</v>
          </cell>
          <cell r="J114">
            <v>0</v>
          </cell>
        </row>
        <row r="115">
          <cell r="B115">
            <v>4</v>
          </cell>
          <cell r="I115" t="str">
            <v>min.</v>
          </cell>
          <cell r="J115">
            <v>0</v>
          </cell>
        </row>
        <row r="116">
          <cell r="I116" t="str">
            <v>Total GPD=</v>
          </cell>
          <cell r="J116">
            <v>10</v>
          </cell>
        </row>
        <row r="120">
          <cell r="C120" t="str">
            <v>Calculations:</v>
          </cell>
        </row>
        <row r="121">
          <cell r="D121" t="str">
            <v>GPD= Time on x GPM x Fixture Count</v>
          </cell>
        </row>
        <row r="122">
          <cell r="D122" t="str">
            <v>=Average gallons per day for leaks</v>
          </cell>
        </row>
        <row r="127">
          <cell r="C127" t="str">
            <v>PLANT COOLING AND HEATING</v>
          </cell>
        </row>
        <row r="129">
          <cell r="C129" t="str">
            <v>Cooling Towers</v>
          </cell>
        </row>
        <row r="130">
          <cell r="C130" t="str">
            <v>Number:</v>
          </cell>
          <cell r="E130">
            <v>0</v>
          </cell>
        </row>
        <row r="131">
          <cell r="C131" t="str">
            <v>Age:</v>
          </cell>
          <cell r="E131">
            <v>35</v>
          </cell>
          <cell r="F131" t="str">
            <v>years</v>
          </cell>
        </row>
        <row r="132">
          <cell r="C132" t="str">
            <v>Size:</v>
          </cell>
        </row>
        <row r="133">
          <cell r="C133" t="str">
            <v>% Blow down:</v>
          </cell>
          <cell r="E133">
            <v>0.5</v>
          </cell>
          <cell r="H133" t="str">
            <v>% Make-up</v>
          </cell>
          <cell r="I133">
            <v>0.3</v>
          </cell>
        </row>
        <row r="135">
          <cell r="C135" t="str">
            <v>Water Treatment Method:</v>
          </cell>
          <cell r="E135" t="str">
            <v>NA</v>
          </cell>
        </row>
        <row r="137">
          <cell r="C137" t="str">
            <v>Evaporative Coolers</v>
          </cell>
        </row>
        <row r="138">
          <cell r="C138" t="str">
            <v>Number:</v>
          </cell>
          <cell r="E138">
            <v>0</v>
          </cell>
        </row>
        <row r="139">
          <cell r="C139" t="str">
            <v>Age:</v>
          </cell>
          <cell r="E139" t="str">
            <v>NA</v>
          </cell>
          <cell r="F139" t="str">
            <v>years</v>
          </cell>
        </row>
        <row r="141">
          <cell r="C141" t="str">
            <v>Air Washers</v>
          </cell>
        </row>
        <row r="142">
          <cell r="C142" t="str">
            <v>Description:</v>
          </cell>
          <cell r="E142" t="str">
            <v>NA</v>
          </cell>
        </row>
        <row r="144">
          <cell r="C144" t="str">
            <v>Humidifiers</v>
          </cell>
        </row>
        <row r="145">
          <cell r="C145" t="str">
            <v>Description:</v>
          </cell>
          <cell r="E145" t="str">
            <v>NA</v>
          </cell>
        </row>
        <row r="147">
          <cell r="C147" t="str">
            <v>Boilers</v>
          </cell>
        </row>
        <row r="148">
          <cell r="C148" t="str">
            <v>Number:</v>
          </cell>
          <cell r="E148">
            <v>0</v>
          </cell>
        </row>
        <row r="149">
          <cell r="C149" t="str">
            <v>Age:</v>
          </cell>
          <cell r="E149">
            <v>0</v>
          </cell>
          <cell r="F149" t="str">
            <v>years</v>
          </cell>
          <cell r="G149" t="str">
            <v>/</v>
          </cell>
          <cell r="H149">
            <v>1</v>
          </cell>
          <cell r="J149" t="str">
            <v>Electricity</v>
          </cell>
        </row>
        <row r="150">
          <cell r="C150" t="str">
            <v>Fuel Source:</v>
          </cell>
          <cell r="E150">
            <v>1</v>
          </cell>
          <cell r="F150" t="str">
            <v>&lt;</v>
          </cell>
          <cell r="G150" t="str">
            <v xml:space="preserve">ENTER&lt; </v>
          </cell>
          <cell r="H150">
            <v>2</v>
          </cell>
          <cell r="I150" t="str">
            <v>FOR</v>
          </cell>
          <cell r="J150" t="str">
            <v>Nat. Gas</v>
          </cell>
        </row>
        <row r="151">
          <cell r="C151" t="str">
            <v>Size:</v>
          </cell>
          <cell r="E151">
            <v>0</v>
          </cell>
          <cell r="G151" t="str">
            <v>\</v>
          </cell>
          <cell r="H151">
            <v>3</v>
          </cell>
          <cell r="J151" t="str">
            <v>Fuel Oil</v>
          </cell>
        </row>
        <row r="153">
          <cell r="C153" t="str">
            <v>Lbs. Steam/hr.</v>
          </cell>
          <cell r="E153">
            <v>0</v>
          </cell>
        </row>
        <row r="154">
          <cell r="C154" t="str">
            <v>Pressure:</v>
          </cell>
          <cell r="E154">
            <v>0</v>
          </cell>
          <cell r="F154" t="str">
            <v>psi</v>
          </cell>
        </row>
        <row r="155">
          <cell r="C155" t="str">
            <v>% Condensate return:</v>
          </cell>
          <cell r="E155">
            <v>1</v>
          </cell>
          <cell r="H155" t="str">
            <v>% Boiler Blow-down:</v>
          </cell>
          <cell r="J155">
            <v>0.02</v>
          </cell>
        </row>
        <row r="157">
          <cell r="C157" t="str">
            <v>Pumps</v>
          </cell>
        </row>
        <row r="158">
          <cell r="C158" t="str">
            <v>Number:</v>
          </cell>
          <cell r="E158">
            <v>2</v>
          </cell>
        </row>
        <row r="159">
          <cell r="C159" t="str">
            <v>Age:</v>
          </cell>
          <cell r="E159">
            <v>4</v>
          </cell>
          <cell r="F159" t="str">
            <v>years</v>
          </cell>
        </row>
        <row r="160">
          <cell r="C160" t="str">
            <v>Size:</v>
          </cell>
          <cell r="E160">
            <v>3</v>
          </cell>
          <cell r="F160" t="str">
            <v>hp</v>
          </cell>
        </row>
      </sheetData>
      <sheetData sheetId="4">
        <row r="6">
          <cell r="F6">
            <v>1</v>
          </cell>
        </row>
        <row r="9">
          <cell r="F9">
            <v>2</v>
          </cell>
        </row>
        <row r="14">
          <cell r="C14">
            <v>1.6</v>
          </cell>
        </row>
        <row r="15">
          <cell r="C15">
            <v>1</v>
          </cell>
        </row>
        <row r="16">
          <cell r="C16">
            <v>1E-3</v>
          </cell>
        </row>
        <row r="17">
          <cell r="C17">
            <v>0.5</v>
          </cell>
        </row>
        <row r="18">
          <cell r="C18">
            <v>2.5</v>
          </cell>
        </row>
        <row r="19">
          <cell r="C19">
            <v>8.5</v>
          </cell>
        </row>
        <row r="20">
          <cell r="C20">
            <v>42</v>
          </cell>
        </row>
        <row r="21">
          <cell r="C21">
            <v>2.5</v>
          </cell>
        </row>
        <row r="26">
          <cell r="C26">
            <v>0.2</v>
          </cell>
        </row>
        <row r="27">
          <cell r="C27">
            <v>0.5</v>
          </cell>
        </row>
        <row r="28">
          <cell r="C28">
            <v>0.5</v>
          </cell>
        </row>
        <row r="29">
          <cell r="C29">
            <v>0.6</v>
          </cell>
        </row>
        <row r="30">
          <cell r="C30">
            <v>1</v>
          </cell>
        </row>
        <row r="31">
          <cell r="C31">
            <v>0.25</v>
          </cell>
        </row>
        <row r="32">
          <cell r="C32">
            <v>0.1</v>
          </cell>
        </row>
        <row r="33">
          <cell r="C33">
            <v>0.43218360749625417</v>
          </cell>
        </row>
        <row r="34">
          <cell r="C34">
            <v>2.1000000000000001E-2</v>
          </cell>
        </row>
        <row r="35">
          <cell r="C35">
            <v>2.85</v>
          </cell>
        </row>
        <row r="36">
          <cell r="C36">
            <v>0.14000000000000001</v>
          </cell>
        </row>
        <row r="37">
          <cell r="C37">
            <v>0.17</v>
          </cell>
        </row>
        <row r="38">
          <cell r="C38">
            <v>305.5</v>
          </cell>
        </row>
        <row r="39">
          <cell r="C39">
            <v>1040</v>
          </cell>
        </row>
        <row r="40">
          <cell r="C40">
            <v>145000</v>
          </cell>
        </row>
        <row r="41">
          <cell r="C41">
            <v>0.95000000000000007</v>
          </cell>
        </row>
        <row r="42">
          <cell r="C42">
            <v>0.5</v>
          </cell>
        </row>
        <row r="44">
          <cell r="C44">
            <v>0.5</v>
          </cell>
        </row>
        <row r="45">
          <cell r="C45">
            <v>0.2</v>
          </cell>
        </row>
        <row r="46">
          <cell r="C46">
            <v>3412</v>
          </cell>
        </row>
        <row r="51">
          <cell r="F51">
            <v>295</v>
          </cell>
        </row>
        <row r="52">
          <cell r="F52">
            <v>475</v>
          </cell>
        </row>
        <row r="53">
          <cell r="F53">
            <v>625</v>
          </cell>
        </row>
        <row r="54">
          <cell r="F54">
            <v>13</v>
          </cell>
        </row>
        <row r="55">
          <cell r="F55">
            <v>330</v>
          </cell>
        </row>
        <row r="56">
          <cell r="F56">
            <v>31</v>
          </cell>
        </row>
        <row r="57">
          <cell r="F57">
            <v>0</v>
          </cell>
        </row>
        <row r="58">
          <cell r="F58">
            <v>0</v>
          </cell>
        </row>
        <row r="59">
          <cell r="F59">
            <v>0</v>
          </cell>
        </row>
        <row r="60">
          <cell r="F60">
            <v>0</v>
          </cell>
        </row>
        <row r="61">
          <cell r="F61">
            <v>0.5</v>
          </cell>
        </row>
        <row r="62">
          <cell r="F62">
            <v>425</v>
          </cell>
        </row>
        <row r="63">
          <cell r="F63">
            <v>325</v>
          </cell>
        </row>
      </sheetData>
      <sheetData sheetId="5">
        <row r="3">
          <cell r="A3" t="str">
            <v>CT</v>
          </cell>
          <cell r="B3">
            <v>0.57742054693274203</v>
          </cell>
        </row>
        <row r="4">
          <cell r="A4" t="str">
            <v>ME</v>
          </cell>
          <cell r="B4">
            <v>0.57742054693274203</v>
          </cell>
        </row>
        <row r="5">
          <cell r="A5" t="str">
            <v>MA</v>
          </cell>
          <cell r="B5">
            <v>0.57742054693274203</v>
          </cell>
        </row>
        <row r="6">
          <cell r="A6" t="str">
            <v>NH</v>
          </cell>
          <cell r="B6">
            <v>0.57742054693274203</v>
          </cell>
        </row>
        <row r="7">
          <cell r="A7" t="str">
            <v>RI</v>
          </cell>
          <cell r="B7">
            <v>0.57742054693274203</v>
          </cell>
        </row>
        <row r="8">
          <cell r="A8" t="str">
            <v>VT</v>
          </cell>
          <cell r="B8">
            <v>0.57742054693274203</v>
          </cell>
        </row>
        <row r="9">
          <cell r="A9" t="str">
            <v>NJ</v>
          </cell>
          <cell r="B9">
            <v>0.43218360749625417</v>
          </cell>
        </row>
        <row r="10">
          <cell r="A10" t="str">
            <v>NY</v>
          </cell>
          <cell r="B10">
            <v>0.43218360749625417</v>
          </cell>
        </row>
        <row r="11">
          <cell r="A11" t="str">
            <v>DE</v>
          </cell>
          <cell r="B11">
            <v>1.4362167084491448</v>
          </cell>
        </row>
        <row r="12">
          <cell r="A12" t="str">
            <v>DC</v>
          </cell>
          <cell r="B12">
            <v>1.4362167084491448</v>
          </cell>
        </row>
        <row r="13">
          <cell r="A13" t="str">
            <v>MD</v>
          </cell>
          <cell r="B13">
            <v>1.4362167084491448</v>
          </cell>
        </row>
        <row r="14">
          <cell r="A14" t="str">
            <v>PA</v>
          </cell>
          <cell r="B14">
            <v>1.4362167084491448</v>
          </cell>
        </row>
        <row r="15">
          <cell r="A15" t="str">
            <v>VA</v>
          </cell>
          <cell r="B15">
            <v>1.4362167084491448</v>
          </cell>
        </row>
        <row r="16">
          <cell r="A16" t="str">
            <v>WV</v>
          </cell>
          <cell r="B16">
            <v>1.4362167084491448</v>
          </cell>
        </row>
        <row r="17">
          <cell r="A17" t="str">
            <v>AL</v>
          </cell>
          <cell r="B17">
            <v>1.6595290881555149</v>
          </cell>
        </row>
        <row r="18">
          <cell r="A18" t="str">
            <v>FL</v>
          </cell>
          <cell r="B18">
            <v>1.6595290881555149</v>
          </cell>
        </row>
        <row r="19">
          <cell r="A19" t="str">
            <v>GA</v>
          </cell>
          <cell r="B19">
            <v>1.6595290881555149</v>
          </cell>
        </row>
        <row r="20">
          <cell r="A20" t="str">
            <v>KY</v>
          </cell>
          <cell r="B20">
            <v>1.6595290881555149</v>
          </cell>
        </row>
        <row r="21">
          <cell r="A21" t="str">
            <v>MS</v>
          </cell>
          <cell r="B21">
            <v>1.6595290881555149</v>
          </cell>
        </row>
        <row r="22">
          <cell r="A22" t="str">
            <v>NC</v>
          </cell>
          <cell r="B22">
            <v>1.6595290881555149</v>
          </cell>
        </row>
        <row r="23">
          <cell r="A23" t="str">
            <v>SC</v>
          </cell>
          <cell r="B23">
            <v>1.6595290881555149</v>
          </cell>
        </row>
        <row r="24">
          <cell r="A24" t="str">
            <v>TN</v>
          </cell>
          <cell r="B24">
            <v>1.6595290881555149</v>
          </cell>
        </row>
        <row r="25">
          <cell r="A25" t="str">
            <v>IL</v>
          </cell>
          <cell r="B25">
            <v>1.1093732841980624</v>
          </cell>
        </row>
        <row r="26">
          <cell r="A26" t="str">
            <v>IN</v>
          </cell>
          <cell r="B26">
            <v>1.1093732841980624</v>
          </cell>
        </row>
        <row r="27">
          <cell r="A27" t="str">
            <v>MI</v>
          </cell>
          <cell r="B27">
            <v>1.1093732841980624</v>
          </cell>
        </row>
        <row r="28">
          <cell r="A28" t="str">
            <v>MN</v>
          </cell>
          <cell r="B28">
            <v>1.1093732841980624</v>
          </cell>
        </row>
        <row r="29">
          <cell r="A29" t="str">
            <v>MT</v>
          </cell>
          <cell r="B29">
            <v>1.1093732841980624</v>
          </cell>
        </row>
        <row r="30">
          <cell r="A30" t="str">
            <v>OH</v>
          </cell>
          <cell r="B30">
            <v>1.1093732841980624</v>
          </cell>
        </row>
        <row r="31">
          <cell r="A31" t="str">
            <v>WI</v>
          </cell>
          <cell r="B31">
            <v>1.1093732841980624</v>
          </cell>
        </row>
        <row r="32">
          <cell r="A32" t="str">
            <v>AR</v>
          </cell>
          <cell r="B32">
            <v>1.6300342646128938</v>
          </cell>
        </row>
        <row r="33">
          <cell r="A33" t="str">
            <v>LA</v>
          </cell>
          <cell r="B33">
            <v>1.6300342646128938</v>
          </cell>
        </row>
        <row r="34">
          <cell r="A34" t="str">
            <v>NM</v>
          </cell>
          <cell r="B34">
            <v>1.6300342646128938</v>
          </cell>
        </row>
        <row r="35">
          <cell r="A35" t="str">
            <v>OK</v>
          </cell>
          <cell r="B35">
            <v>1.6300342646128938</v>
          </cell>
        </row>
        <row r="36">
          <cell r="A36" t="str">
            <v>TX</v>
          </cell>
          <cell r="B36">
            <v>1.6300342646128938</v>
          </cell>
        </row>
        <row r="37">
          <cell r="A37" t="str">
            <v>IA</v>
          </cell>
          <cell r="B37">
            <v>1.7266235732252329</v>
          </cell>
        </row>
        <row r="38">
          <cell r="A38" t="str">
            <v>KS</v>
          </cell>
          <cell r="B38">
            <v>1.7266235732252329</v>
          </cell>
        </row>
        <row r="39">
          <cell r="A39" t="str">
            <v>MO</v>
          </cell>
          <cell r="B39">
            <v>1.7266235732252329</v>
          </cell>
        </row>
        <row r="40">
          <cell r="A40" t="str">
            <v>NE</v>
          </cell>
          <cell r="B40">
            <v>1.7266235732252329</v>
          </cell>
        </row>
        <row r="41">
          <cell r="A41" t="str">
            <v>CO</v>
          </cell>
          <cell r="B41">
            <v>1.0990723220880061</v>
          </cell>
        </row>
        <row r="42">
          <cell r="A42" t="str">
            <v>ND</v>
          </cell>
          <cell r="B42">
            <v>1.0990723220880061</v>
          </cell>
        </row>
        <row r="43">
          <cell r="A43" t="str">
            <v>SD</v>
          </cell>
          <cell r="B43">
            <v>1.0990723220880061</v>
          </cell>
        </row>
        <row r="44">
          <cell r="A44" t="str">
            <v>UT</v>
          </cell>
          <cell r="B44">
            <v>1.0990723220880061</v>
          </cell>
        </row>
        <row r="45">
          <cell r="A45" t="str">
            <v>WY</v>
          </cell>
          <cell r="B45">
            <v>1.0990723220880061</v>
          </cell>
        </row>
        <row r="46">
          <cell r="A46" t="str">
            <v>AZ</v>
          </cell>
          <cell r="B46">
            <v>0.86090211271404804</v>
          </cell>
        </row>
        <row r="47">
          <cell r="A47" t="str">
            <v>CA</v>
          </cell>
          <cell r="B47">
            <v>0.86090211271404804</v>
          </cell>
        </row>
        <row r="48">
          <cell r="A48" t="str">
            <v>NV</v>
          </cell>
          <cell r="B48">
            <v>0.86090211271404804</v>
          </cell>
        </row>
        <row r="49">
          <cell r="A49" t="str">
            <v>HI</v>
          </cell>
          <cell r="B49">
            <v>0.86090211271404804</v>
          </cell>
        </row>
        <row r="50">
          <cell r="A50" t="str">
            <v>ID</v>
          </cell>
          <cell r="B50">
            <v>0.95519049270103062</v>
          </cell>
        </row>
        <row r="51">
          <cell r="A51" t="str">
            <v>OR</v>
          </cell>
          <cell r="B51">
            <v>0.95519049270103062</v>
          </cell>
        </row>
        <row r="52">
          <cell r="A52" t="str">
            <v>WA</v>
          </cell>
          <cell r="B52">
            <v>0.95519049270103062</v>
          </cell>
        </row>
        <row r="53">
          <cell r="A53" t="str">
            <v>AK</v>
          </cell>
          <cell r="B53">
            <v>0.95519049270103062</v>
          </cell>
        </row>
      </sheetData>
      <sheetData sheetId="6">
        <row r="3">
          <cell r="C3">
            <v>1073.5924355931688</v>
          </cell>
          <cell r="D3">
            <v>-163.0874303204192</v>
          </cell>
          <cell r="E3">
            <v>82.58332287684992</v>
          </cell>
        </row>
        <row r="4">
          <cell r="C4">
            <v>319.55232688624591</v>
          </cell>
          <cell r="D4">
            <v>36382.678477133508</v>
          </cell>
          <cell r="E4">
            <v>806.04717451204817</v>
          </cell>
        </row>
        <row r="5">
          <cell r="C5">
            <v>0</v>
          </cell>
          <cell r="D5">
            <v>0</v>
          </cell>
          <cell r="E5">
            <v>0</v>
          </cell>
        </row>
        <row r="6">
          <cell r="C6">
            <v>0</v>
          </cell>
          <cell r="D6">
            <v>0</v>
          </cell>
          <cell r="E6">
            <v>0</v>
          </cell>
        </row>
        <row r="7">
          <cell r="C7">
            <v>0</v>
          </cell>
          <cell r="D7">
            <v>0</v>
          </cell>
          <cell r="E7">
            <v>0</v>
          </cell>
        </row>
        <row r="8">
          <cell r="C8">
            <v>0</v>
          </cell>
          <cell r="D8">
            <v>0</v>
          </cell>
          <cell r="E8">
            <v>0</v>
          </cell>
        </row>
        <row r="16">
          <cell r="B16">
            <v>0</v>
          </cell>
          <cell r="C16">
            <v>-35000</v>
          </cell>
          <cell r="D16">
            <v>-18519</v>
          </cell>
          <cell r="E16">
            <v>0</v>
          </cell>
          <cell r="F16">
            <v>0</v>
          </cell>
          <cell r="G16">
            <v>0</v>
          </cell>
          <cell r="H16">
            <v>0</v>
          </cell>
        </row>
        <row r="17">
          <cell r="B17">
            <v>5.4056539738906872</v>
          </cell>
          <cell r="C17">
            <v>-30078.125</v>
          </cell>
          <cell r="D17">
            <v>179880.55979640258</v>
          </cell>
          <cell r="E17">
            <v>0</v>
          </cell>
          <cell r="F17">
            <v>0</v>
          </cell>
          <cell r="G17">
            <v>0</v>
          </cell>
          <cell r="H17">
            <v>0</v>
          </cell>
        </row>
        <row r="18">
          <cell r="B18">
            <v>10.811307947781374</v>
          </cell>
          <cell r="C18">
            <v>-25156.25</v>
          </cell>
          <cell r="D18">
            <v>378280.11959280516</v>
          </cell>
          <cell r="E18">
            <v>0</v>
          </cell>
          <cell r="F18">
            <v>0</v>
          </cell>
          <cell r="G18">
            <v>0</v>
          </cell>
          <cell r="H18">
            <v>0</v>
          </cell>
        </row>
        <row r="19">
          <cell r="B19">
            <v>16.216961921672063</v>
          </cell>
          <cell r="C19">
            <v>-20234.375</v>
          </cell>
          <cell r="D19">
            <v>576679.67938920774</v>
          </cell>
          <cell r="E19">
            <v>0</v>
          </cell>
          <cell r="F19">
            <v>0</v>
          </cell>
          <cell r="G19">
            <v>0</v>
          </cell>
          <cell r="H19">
            <v>0</v>
          </cell>
        </row>
        <row r="20">
          <cell r="B20">
            <v>21.622615895562749</v>
          </cell>
          <cell r="C20">
            <v>-15312.5</v>
          </cell>
          <cell r="D20">
            <v>775079.23918561032</v>
          </cell>
          <cell r="E20">
            <v>0</v>
          </cell>
          <cell r="F20">
            <v>0</v>
          </cell>
          <cell r="G20">
            <v>0</v>
          </cell>
          <cell r="H20">
            <v>0</v>
          </cell>
        </row>
        <row r="21">
          <cell r="B21">
            <v>27.028269869453435</v>
          </cell>
          <cell r="C21">
            <v>-10390.625</v>
          </cell>
          <cell r="D21">
            <v>973478.79898201278</v>
          </cell>
          <cell r="E21">
            <v>0</v>
          </cell>
          <cell r="F21">
            <v>0</v>
          </cell>
          <cell r="G21">
            <v>0</v>
          </cell>
          <cell r="H21">
            <v>0</v>
          </cell>
        </row>
        <row r="22">
          <cell r="B22">
            <v>32.433923843344125</v>
          </cell>
          <cell r="C22">
            <v>-5468.75</v>
          </cell>
          <cell r="D22">
            <v>1171878.3587784155</v>
          </cell>
          <cell r="E22">
            <v>0</v>
          </cell>
          <cell r="F22">
            <v>0</v>
          </cell>
          <cell r="G22">
            <v>0</v>
          </cell>
          <cell r="H22">
            <v>0</v>
          </cell>
        </row>
        <row r="23">
          <cell r="B23">
            <v>37.839577817234812</v>
          </cell>
          <cell r="C23">
            <v>-546.875</v>
          </cell>
          <cell r="D23">
            <v>1370277.9185748179</v>
          </cell>
          <cell r="E23">
            <v>0</v>
          </cell>
          <cell r="F23">
            <v>0</v>
          </cell>
          <cell r="G23">
            <v>0</v>
          </cell>
          <cell r="H23">
            <v>0</v>
          </cell>
        </row>
        <row r="24">
          <cell r="B24">
            <v>43.245231791125498</v>
          </cell>
          <cell r="C24">
            <v>4375</v>
          </cell>
          <cell r="D24">
            <v>1568677.4783712206</v>
          </cell>
          <cell r="E24">
            <v>0</v>
          </cell>
          <cell r="F24">
            <v>0</v>
          </cell>
          <cell r="G24">
            <v>0</v>
          </cell>
          <cell r="H24">
            <v>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
      <sheetName val="LOOKUP"/>
      <sheetName val="MOTOR"/>
      <sheetName val="SUMMARY"/>
      <sheetName val="cost"/>
      <sheetName val="summary (2)"/>
    </sheetNames>
    <sheetDataSet>
      <sheetData sheetId="0"/>
      <sheetData sheetId="1"/>
      <sheetData sheetId="2" refreshError="1">
        <row r="10">
          <cell r="C10" t="str">
            <v>101-CEP-4</v>
          </cell>
        </row>
        <row r="11">
          <cell r="C11" t="str">
            <v>101-CEP-5</v>
          </cell>
        </row>
        <row r="12">
          <cell r="C12" t="str">
            <v>101-SAF-1</v>
          </cell>
        </row>
      </sheetData>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 Payment Calculation"/>
      <sheetName val="A-2B Costs"/>
      <sheetName val="Wrenthem - Cash Flow"/>
      <sheetName val="Extended O&amp;M"/>
      <sheetName val="PRICING"/>
      <sheetName val="SUM-COST"/>
      <sheetName val="ECM-1"/>
      <sheetName val="ECM-1A"/>
      <sheetName val="ECM-2"/>
      <sheetName val="ECM-3"/>
      <sheetName val="ECM-4"/>
      <sheetName val="ECM-5"/>
      <sheetName val="ECM-6"/>
      <sheetName val="ECM-7"/>
      <sheetName val="ECM-8"/>
      <sheetName val="ECM-9"/>
      <sheetName val="Total kw Sav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
      <sheetName val="Start"/>
      <sheetName val="Load &amp; Network"/>
      <sheetName val="Energy Model "/>
      <sheetName val="Energy Model"/>
      <sheetName val="Cost Analysis"/>
      <sheetName val="Emission Analysis"/>
      <sheetName val="Financial Analysis"/>
      <sheetName val="Risk analysis"/>
      <sheetName val="Tools"/>
      <sheetName val="Window"/>
      <sheetName val="EET2"/>
      <sheetName val="EET"/>
      <sheetName val="Charts"/>
      <sheetName val="Language"/>
    </sheetNames>
    <sheetDataSet>
      <sheetData sheetId="0" refreshError="1"/>
      <sheetData sheetId="1" refreshError="1"/>
      <sheetData sheetId="2">
        <row r="216">
          <cell r="U216">
            <v>0</v>
          </cell>
        </row>
        <row r="340">
          <cell r="D340" t="str">
            <v xml:space="preserve">Biomass </v>
          </cell>
        </row>
        <row r="341">
          <cell r="D341" t="str">
            <v>Coal</v>
          </cell>
        </row>
        <row r="342">
          <cell r="D342" t="str">
            <v>Diesel (#2 oil) - gal</v>
          </cell>
        </row>
        <row r="343">
          <cell r="D343" t="str">
            <v>Diesel (#2 oil) - L</v>
          </cell>
        </row>
        <row r="344">
          <cell r="D344" t="str">
            <v>Gasoline - gal</v>
          </cell>
        </row>
        <row r="345">
          <cell r="D345" t="str">
            <v>Gasoline - L</v>
          </cell>
        </row>
        <row r="346">
          <cell r="D346" t="str">
            <v>Kerosene - gal</v>
          </cell>
        </row>
        <row r="347">
          <cell r="D347" t="str">
            <v>Kerosene - L</v>
          </cell>
        </row>
        <row r="348">
          <cell r="D348" t="str">
            <v>Natural gas - 100 ft³</v>
          </cell>
        </row>
        <row r="349">
          <cell r="D349" t="str">
            <v>Natural gas - GJ</v>
          </cell>
        </row>
        <row r="350">
          <cell r="D350" t="str">
            <v>Natural gas - kWh</v>
          </cell>
        </row>
        <row r="351">
          <cell r="D351" t="str">
            <v>Natural gas - m³</v>
          </cell>
        </row>
        <row r="352">
          <cell r="D352" t="str">
            <v>Natural gas - mmBtu</v>
          </cell>
        </row>
        <row r="353">
          <cell r="D353" t="str">
            <v>Natural gas - therm</v>
          </cell>
        </row>
        <row r="354">
          <cell r="D354" t="str">
            <v>Oil (#6) - gal</v>
          </cell>
        </row>
        <row r="355">
          <cell r="D355" t="str">
            <v>Oil (#6) - L</v>
          </cell>
        </row>
        <row r="356">
          <cell r="D356" t="str">
            <v>Propane - gal</v>
          </cell>
        </row>
        <row r="357">
          <cell r="D357" t="str">
            <v>Propane - kg</v>
          </cell>
        </row>
        <row r="358">
          <cell r="D358" t="str">
            <v>Propane - L</v>
          </cell>
        </row>
        <row r="359">
          <cell r="D359" t="str">
            <v>User-defined fuel</v>
          </cell>
        </row>
      </sheetData>
      <sheetData sheetId="3">
        <row r="264">
          <cell r="R264" t="str">
            <v>Ambient</v>
          </cell>
        </row>
        <row r="265">
          <cell r="R265" t="str">
            <v>Constant</v>
          </cell>
        </row>
        <row r="266">
          <cell r="R266" t="str">
            <v>Minimum</v>
          </cell>
        </row>
        <row r="1192">
          <cell r="I1192">
            <v>10</v>
          </cell>
        </row>
      </sheetData>
      <sheetData sheetId="4">
        <row r="313">
          <cell r="Q313" t="str">
            <v>Run-of-river</v>
          </cell>
        </row>
        <row r="314">
          <cell r="Q314" t="str">
            <v>Reservoir</v>
          </cell>
        </row>
        <row r="316">
          <cell r="Q316" t="str">
            <v>Specific run-off</v>
          </cell>
          <cell r="R316" t="str">
            <v>Calculated</v>
          </cell>
          <cell r="S316" t="str">
            <v>Kaplan</v>
          </cell>
        </row>
        <row r="317">
          <cell r="Q317" t="str">
            <v>User-defined</v>
          </cell>
          <cell r="R317" t="str">
            <v>User-defined</v>
          </cell>
          <cell r="S317" t="str">
            <v>Francis</v>
          </cell>
        </row>
        <row r="318">
          <cell r="R318" t="str">
            <v>Standard</v>
          </cell>
          <cell r="S318" t="str">
            <v>Propeller</v>
          </cell>
        </row>
        <row r="319">
          <cell r="R319" t="str">
            <v>User-defined</v>
          </cell>
          <cell r="S319" t="str">
            <v>Pelton</v>
          </cell>
        </row>
        <row r="320">
          <cell r="S320" t="str">
            <v>Turgo</v>
          </cell>
        </row>
        <row r="321">
          <cell r="S321" t="str">
            <v>Cross-flow</v>
          </cell>
        </row>
        <row r="322">
          <cell r="M322">
            <v>200</v>
          </cell>
          <cell r="S322" t="str">
            <v>Other</v>
          </cell>
        </row>
        <row r="448">
          <cell r="R448" t="str">
            <v>Fixed</v>
          </cell>
        </row>
        <row r="449">
          <cell r="R449" t="str">
            <v>One-axis</v>
          </cell>
        </row>
        <row r="450">
          <cell r="R450" t="str">
            <v>Two-axis</v>
          </cell>
        </row>
        <row r="451">
          <cell r="R451" t="str">
            <v>Azimuth</v>
          </cell>
        </row>
        <row r="475">
          <cell r="O475" t="str">
            <v>mono-Si</v>
          </cell>
        </row>
        <row r="476">
          <cell r="O476" t="str">
            <v>poly-Si</v>
          </cell>
        </row>
        <row r="477">
          <cell r="O477" t="str">
            <v>a-Si</v>
          </cell>
        </row>
        <row r="478">
          <cell r="O478" t="str">
            <v>CdTe</v>
          </cell>
        </row>
        <row r="479">
          <cell r="O479" t="str">
            <v>CIS</v>
          </cell>
        </row>
        <row r="480">
          <cell r="O480" t="str">
            <v>spherical-Si</v>
          </cell>
        </row>
        <row r="481">
          <cell r="O481" t="str">
            <v>Other</v>
          </cell>
        </row>
        <row r="867">
          <cell r="N867">
            <v>0</v>
          </cell>
        </row>
        <row r="1088">
          <cell r="E1088" t="str">
            <v>Grid electricity</v>
          </cell>
        </row>
        <row r="1089">
          <cell r="E1089" t="str">
            <v>Reciprocating engine</v>
          </cell>
        </row>
        <row r="1090">
          <cell r="E1090" t="str">
            <v>Gas turbine</v>
          </cell>
        </row>
        <row r="1091">
          <cell r="E1091" t="str">
            <v>Other</v>
          </cell>
        </row>
        <row r="1092">
          <cell r="E1092" t="str">
            <v>Not required</v>
          </cell>
        </row>
        <row r="1175">
          <cell r="S1175" t="str">
            <v xml:space="preserve">Biomass </v>
          </cell>
        </row>
        <row r="1176">
          <cell r="S1176" t="str">
            <v>Coal</v>
          </cell>
        </row>
        <row r="1177">
          <cell r="S1177" t="str">
            <v>Diesel (#2 oil) - gal</v>
          </cell>
        </row>
        <row r="1178">
          <cell r="S1178" t="str">
            <v>Diesel (#2 oil) - L</v>
          </cell>
        </row>
        <row r="1179">
          <cell r="S1179" t="str">
            <v>Electricity</v>
          </cell>
        </row>
        <row r="1180">
          <cell r="S1180" t="str">
            <v>Gasoline - gal</v>
          </cell>
        </row>
        <row r="1181">
          <cell r="S1181" t="str">
            <v>Gasoline - L</v>
          </cell>
        </row>
        <row r="1182">
          <cell r="S1182" t="str">
            <v>Kerosene - gal</v>
          </cell>
        </row>
        <row r="1183">
          <cell r="S1183" t="str">
            <v>Kerosene - L</v>
          </cell>
        </row>
        <row r="1184">
          <cell r="S1184" t="str">
            <v>Natural gas - 100 ft³</v>
          </cell>
        </row>
        <row r="1185">
          <cell r="S1185" t="str">
            <v>Natural gas - GJ</v>
          </cell>
        </row>
        <row r="1186">
          <cell r="S1186" t="str">
            <v>Natural gas - kWh</v>
          </cell>
        </row>
        <row r="1187">
          <cell r="S1187" t="str">
            <v>Natural gas - m³</v>
          </cell>
        </row>
        <row r="1188">
          <cell r="S1188" t="str">
            <v>Natural gas - mmBtu</v>
          </cell>
        </row>
        <row r="1189">
          <cell r="S1189" t="str">
            <v>Natural gas - therm</v>
          </cell>
        </row>
        <row r="1190">
          <cell r="S1190" t="str">
            <v>Oil (#6) - gal</v>
          </cell>
        </row>
        <row r="1191">
          <cell r="S1191" t="str">
            <v>Oil (#6) - L</v>
          </cell>
        </row>
        <row r="1192">
          <cell r="S1192" t="str">
            <v>Propane - gal</v>
          </cell>
        </row>
        <row r="1193">
          <cell r="S1193" t="str">
            <v>Propane - kg</v>
          </cell>
        </row>
        <row r="1194">
          <cell r="S1194" t="str">
            <v>Propane - L</v>
          </cell>
        </row>
        <row r="1195">
          <cell r="S1195" t="str">
            <v>User-defined fuel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documents.hammondpowersolutions.com/documents/Product%20Info/Distribution_Transformers/Encapsulated_Transformers/Sentinel_G/HPS_Sentinel_G_Typical_Performance_150_Rise.pdf?_gl=1*z8nai6*_ga*MzA3NDI2MDA0LjE3NDk1NzQ5ODU.*_ga_RTZEGSXND8*czE3NjY1MjkxMDkkbzIkZzAkdDE3NjY1MjkxMDkkajYwJGwwJGgw" TargetMode="External"/><Relationship Id="rId2" Type="http://schemas.openxmlformats.org/officeDocument/2006/relationships/hyperlink" Target="https://www.eaton.com/content/dam/eaton/products/design-guides---consultant-audience/eaton-dtdt-general-purpose-design-guide-dg009001en.pdf?utm_source=copilot.com" TargetMode="External"/><Relationship Id="rId1" Type="http://schemas.openxmlformats.org/officeDocument/2006/relationships/hyperlink" Target="https://electrification.us.abb.com/publibrary/family/transformers-low-voltage-dry-type/application-and-technical" TargetMode="External"/><Relationship Id="rId5" Type="http://schemas.openxmlformats.org/officeDocument/2006/relationships/hyperlink" Target="https://s3.amazonaws.com/dcc-data-extract/new-delta/asset/Compas/daily/Compas/Selection%20Application%20Guide/SIE_CA_Transformer_Speedfax_Supplement.pdf?260625" TargetMode="External"/><Relationship Id="rId4" Type="http://schemas.openxmlformats.org/officeDocument/2006/relationships/hyperlink" Target="https://download.schneider-electric.com/files?p_Doc_Ref=7400CT1501&amp;p_enDocType=Catalog&amp;p_File_Name=7400CT1501.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5329-9171-4E49-98B4-74D42645A9DE}">
  <dimension ref="B1:B45"/>
  <sheetViews>
    <sheetView tabSelected="1" zoomScale="70" zoomScaleNormal="70" workbookViewId="0"/>
  </sheetViews>
  <sheetFormatPr defaultRowHeight="14.5"/>
  <cols>
    <col min="1" max="1" width="17.6328125" customWidth="1"/>
    <col min="2" max="2" width="228.81640625" customWidth="1"/>
  </cols>
  <sheetData>
    <row r="1" spans="2:2" ht="18.5">
      <c r="B1" s="201" t="s">
        <v>47</v>
      </c>
    </row>
    <row r="2" spans="2:2" ht="15.5">
      <c r="B2" s="202" t="s">
        <v>114</v>
      </c>
    </row>
    <row r="3" spans="2:2" ht="16" thickBot="1">
      <c r="B3" s="36"/>
    </row>
    <row r="4" spans="2:2" ht="18.5">
      <c r="B4" s="11" t="s">
        <v>68</v>
      </c>
    </row>
    <row r="5" spans="2:2" ht="15.5">
      <c r="B5" s="9" t="s">
        <v>41</v>
      </c>
    </row>
    <row r="6" spans="2:2" ht="15.5">
      <c r="B6" s="9" t="s">
        <v>42</v>
      </c>
    </row>
    <row r="7" spans="2:2" ht="15.5">
      <c r="B7" s="9" t="s">
        <v>43</v>
      </c>
    </row>
    <row r="8" spans="2:2" ht="15.5">
      <c r="B8" s="9" t="s">
        <v>44</v>
      </c>
    </row>
    <row r="9" spans="2:2" ht="15.5">
      <c r="B9" s="9"/>
    </row>
    <row r="10" spans="2:2" ht="46.5">
      <c r="B10" s="30" t="s">
        <v>45</v>
      </c>
    </row>
    <row r="11" spans="2:2" ht="15.5">
      <c r="B11" s="9"/>
    </row>
    <row r="12" spans="2:2" ht="16" thickBot="1">
      <c r="B12" s="10" t="s">
        <v>46</v>
      </c>
    </row>
    <row r="13" spans="2:2" ht="15" thickBot="1"/>
    <row r="14" spans="2:2" ht="18.5">
      <c r="B14" s="193" t="s">
        <v>138</v>
      </c>
    </row>
    <row r="15" spans="2:2" ht="15.5">
      <c r="B15" s="39" t="s">
        <v>137</v>
      </c>
    </row>
    <row r="16" spans="2:2" ht="15.5">
      <c r="B16" s="39" t="s">
        <v>139</v>
      </c>
    </row>
    <row r="17" spans="2:2" ht="15.5">
      <c r="B17" s="39" t="s">
        <v>64</v>
      </c>
    </row>
    <row r="18" spans="2:2" ht="15.5">
      <c r="B18" s="39" t="s">
        <v>65</v>
      </c>
    </row>
    <row r="19" spans="2:2" ht="15.5">
      <c r="B19" s="39" t="s">
        <v>140</v>
      </c>
    </row>
    <row r="20" spans="2:2" ht="15.5">
      <c r="B20" s="39" t="s">
        <v>66</v>
      </c>
    </row>
    <row r="21" spans="2:2" ht="15.5">
      <c r="B21" s="39" t="s">
        <v>128</v>
      </c>
    </row>
    <row r="22" spans="2:2" ht="16" thickBot="1">
      <c r="B22" s="40" t="s">
        <v>63</v>
      </c>
    </row>
    <row r="23" spans="2:2" ht="15" thickBot="1"/>
    <row r="24" spans="2:2" ht="18.5">
      <c r="B24" s="203" t="s">
        <v>67</v>
      </c>
    </row>
    <row r="25" spans="2:2" ht="32" customHeight="1">
      <c r="B25" s="200" t="s">
        <v>145</v>
      </c>
    </row>
    <row r="26" spans="2:2" ht="19.5" customHeight="1" thickBot="1">
      <c r="B26" s="40" t="s">
        <v>146</v>
      </c>
    </row>
    <row r="27" spans="2:2" ht="15" thickBot="1"/>
    <row r="28" spans="2:2" ht="18.5">
      <c r="B28" s="193" t="s">
        <v>62</v>
      </c>
    </row>
    <row r="29" spans="2:2" ht="16">
      <c r="B29" s="194" t="s">
        <v>129</v>
      </c>
    </row>
    <row r="30" spans="2:2" ht="16">
      <c r="B30" s="195" t="s">
        <v>135</v>
      </c>
    </row>
    <row r="31" spans="2:2" ht="16">
      <c r="B31" s="196"/>
    </row>
    <row r="32" spans="2:2" ht="16">
      <c r="B32" s="194" t="s">
        <v>130</v>
      </c>
    </row>
    <row r="33" spans="2:2" ht="82" customHeight="1">
      <c r="B33" s="197" t="s">
        <v>141</v>
      </c>
    </row>
    <row r="34" spans="2:2" ht="16">
      <c r="B34" s="198"/>
    </row>
    <row r="35" spans="2:2" ht="16">
      <c r="B35" s="194" t="s">
        <v>131</v>
      </c>
    </row>
    <row r="36" spans="2:2" ht="16">
      <c r="B36" s="197" t="s">
        <v>142</v>
      </c>
    </row>
    <row r="37" spans="2:2" ht="16">
      <c r="B37" s="198"/>
    </row>
    <row r="38" spans="2:2" ht="16">
      <c r="B38" s="194" t="s">
        <v>132</v>
      </c>
    </row>
    <row r="39" spans="2:2" ht="20" customHeight="1">
      <c r="B39" s="197" t="s">
        <v>136</v>
      </c>
    </row>
    <row r="40" spans="2:2" ht="16">
      <c r="B40" s="198"/>
    </row>
    <row r="41" spans="2:2" ht="16">
      <c r="B41" s="194" t="s">
        <v>133</v>
      </c>
    </row>
    <row r="42" spans="2:2" ht="53.5" customHeight="1">
      <c r="B42" s="197" t="s">
        <v>143</v>
      </c>
    </row>
    <row r="43" spans="2:2" ht="16">
      <c r="B43" s="199"/>
    </row>
    <row r="44" spans="2:2" ht="16">
      <c r="B44" s="194" t="s">
        <v>134</v>
      </c>
    </row>
    <row r="45" spans="2:2" ht="32">
      <c r="B45" s="197" t="s">
        <v>144</v>
      </c>
    </row>
  </sheetData>
  <sheetProtection algorithmName="SHA-512" hashValue="op0AGR/dI4pWMoQyLnxv47Hirz41FUmc8KiKxo8xydk9CVLVYNr6kaYrh9fhs97wiEPkMSMr5udCzhu6ahRmOw==" saltValue="sXmP+s4atze97hAPZEVZh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CE72-F162-47ED-B5A0-7CD1A07DC7BE}">
  <sheetPr>
    <tabColor theme="7" tint="0.79998168889431442"/>
  </sheetPr>
  <dimension ref="B1:C35"/>
  <sheetViews>
    <sheetView zoomScale="70" zoomScaleNormal="70" workbookViewId="0">
      <selection activeCell="C9" sqref="C9"/>
    </sheetView>
  </sheetViews>
  <sheetFormatPr defaultRowHeight="14.5"/>
  <cols>
    <col min="2" max="2" width="26.1796875" customWidth="1"/>
    <col min="3" max="3" width="32" customWidth="1"/>
  </cols>
  <sheetData>
    <row r="1" spans="2:3" ht="24.5" customHeight="1">
      <c r="C1" s="141" t="str">
        <f>Instructions!B1</f>
        <v>NHSaves Transformer Replacement Calculator</v>
      </c>
    </row>
    <row r="2" spans="2:3">
      <c r="C2" t="str">
        <f>Instructions!$B$2</f>
        <v xml:space="preserve"> v1 6/2/2026</v>
      </c>
    </row>
    <row r="3" spans="2:3" ht="15" thickBot="1"/>
    <row r="4" spans="2:3" ht="18.5">
      <c r="B4" s="19" t="s">
        <v>17</v>
      </c>
    </row>
    <row r="5" spans="2:3" ht="18.5">
      <c r="B5" s="20" t="s">
        <v>18</v>
      </c>
    </row>
    <row r="6" spans="2:3" ht="24" thickBot="1">
      <c r="B6" s="22" t="s">
        <v>19</v>
      </c>
      <c r="C6" s="142" t="s">
        <v>115</v>
      </c>
    </row>
    <row r="8" spans="2:3" ht="18.5">
      <c r="B8" s="150" t="s">
        <v>48</v>
      </c>
      <c r="C8" s="151"/>
    </row>
    <row r="9" spans="2:3" ht="15.5">
      <c r="B9" s="38" t="s">
        <v>49</v>
      </c>
      <c r="C9" s="7"/>
    </row>
    <row r="10" spans="2:3" ht="15.5">
      <c r="B10" s="38" t="s">
        <v>50</v>
      </c>
      <c r="C10" s="7"/>
    </row>
    <row r="11" spans="2:3" ht="15.5">
      <c r="B11" s="38" t="s">
        <v>51</v>
      </c>
      <c r="C11" s="7"/>
    </row>
    <row r="13" spans="2:3" ht="18.5">
      <c r="B13" s="150" t="s">
        <v>12</v>
      </c>
      <c r="C13" s="151"/>
    </row>
    <row r="14" spans="2:3" ht="15.5">
      <c r="B14" s="38" t="s">
        <v>52</v>
      </c>
      <c r="C14" s="7"/>
    </row>
    <row r="15" spans="2:3" ht="15.5">
      <c r="B15" s="38" t="s">
        <v>61</v>
      </c>
      <c r="C15" s="7"/>
    </row>
    <row r="16" spans="2:3" ht="15.5">
      <c r="B16" s="38" t="s">
        <v>53</v>
      </c>
      <c r="C16" s="7"/>
    </row>
    <row r="17" spans="2:3" ht="15.5">
      <c r="B17" s="38" t="s">
        <v>54</v>
      </c>
      <c r="C17" s="7"/>
    </row>
    <row r="18" spans="2:3" ht="15.5">
      <c r="B18" s="38" t="s">
        <v>55</v>
      </c>
      <c r="C18" s="7"/>
    </row>
    <row r="19" spans="2:3" ht="15.5">
      <c r="B19" s="38" t="s">
        <v>56</v>
      </c>
      <c r="C19" s="7"/>
    </row>
    <row r="20" spans="2:3" ht="15.5">
      <c r="B20" s="8"/>
      <c r="C20" s="8"/>
    </row>
    <row r="21" spans="2:3" ht="18.5">
      <c r="B21" s="150" t="s">
        <v>13</v>
      </c>
      <c r="C21" s="152"/>
    </row>
    <row r="22" spans="2:3" ht="15.5">
      <c r="B22" s="38" t="s">
        <v>57</v>
      </c>
      <c r="C22" s="7"/>
    </row>
    <row r="23" spans="2:3" ht="15.5">
      <c r="B23" s="38" t="s">
        <v>58</v>
      </c>
      <c r="C23" s="7"/>
    </row>
    <row r="24" spans="2:3" ht="15.5">
      <c r="B24" s="38" t="s">
        <v>59</v>
      </c>
      <c r="C24" s="7"/>
    </row>
    <row r="25" spans="2:3" ht="15.5">
      <c r="B25" s="38" t="s">
        <v>14</v>
      </c>
      <c r="C25" s="7"/>
    </row>
    <row r="26" spans="2:3" ht="15.5">
      <c r="B26" s="8"/>
      <c r="C26" s="8"/>
    </row>
    <row r="27" spans="2:3" ht="18.5">
      <c r="B27" s="150" t="s">
        <v>15</v>
      </c>
      <c r="C27" s="152"/>
    </row>
    <row r="28" spans="2:3" ht="15.5">
      <c r="B28" s="38" t="s">
        <v>57</v>
      </c>
      <c r="C28" s="7"/>
    </row>
    <row r="29" spans="2:3" ht="15.5">
      <c r="B29" s="38" t="s">
        <v>53</v>
      </c>
      <c r="C29" s="7"/>
    </row>
    <row r="30" spans="2:3" ht="15.5">
      <c r="B30" s="38" t="s">
        <v>54</v>
      </c>
      <c r="C30" s="7"/>
    </row>
    <row r="31" spans="2:3" ht="15.5">
      <c r="B31" s="38" t="s">
        <v>55</v>
      </c>
      <c r="C31" s="7"/>
    </row>
    <row r="32" spans="2:3" ht="15.5">
      <c r="B32" s="38" t="s">
        <v>56</v>
      </c>
      <c r="C32" s="7"/>
    </row>
    <row r="33" spans="2:3" ht="15.5">
      <c r="B33" s="38" t="s">
        <v>58</v>
      </c>
      <c r="C33" s="7"/>
    </row>
    <row r="34" spans="2:3" ht="15.5">
      <c r="B34" s="38" t="s">
        <v>59</v>
      </c>
      <c r="C34" s="7"/>
    </row>
    <row r="35" spans="2:3" ht="15.5">
      <c r="B35" s="38" t="s">
        <v>60</v>
      </c>
      <c r="C35" s="7"/>
    </row>
  </sheetData>
  <sheetProtection algorithmName="SHA-512" hashValue="K5IxCP3GCaI+U5ncwFsSc4B5w64G1pF7nnoX6hiZRgn9fl5aemQ1rzvNLmHL3uUzVehGxkZu5LomHqxboEs/wQ==" saltValue="itiniCoIlW7lhIBJENXI1A==" spinCount="100000" sheet="1" objects="1" scenarios="1" formatColumns="0" formatRows="0"/>
  <protectedRanges>
    <protectedRange sqref="C14:C19 C22:C25 C28:C35 C9:C11" name="Range1"/>
  </protectedRanges>
  <mergeCells count="4">
    <mergeCell ref="B13:C13"/>
    <mergeCell ref="B21:C21"/>
    <mergeCell ref="B27:C27"/>
    <mergeCell ref="B8:C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ACC8E-FEC6-472C-B6A8-0BE17420A9B9}">
  <sheetPr>
    <tabColor theme="7" tint="0.79998168889431442"/>
  </sheetPr>
  <dimension ref="B1:N23"/>
  <sheetViews>
    <sheetView zoomScale="70" zoomScaleNormal="70" workbookViewId="0">
      <selection activeCell="C13" sqref="C13"/>
    </sheetView>
  </sheetViews>
  <sheetFormatPr defaultColWidth="9.1796875" defaultRowHeight="14.5"/>
  <cols>
    <col min="1" max="1" width="3.81640625" style="1" customWidth="1"/>
    <col min="2" max="2" width="9.1796875" style="1"/>
    <col min="3" max="4" width="21.26953125" style="1" customWidth="1"/>
    <col min="5" max="5" width="25.54296875" style="1" bestFit="1" customWidth="1"/>
    <col min="6" max="6" width="9.7265625" style="1" bestFit="1" customWidth="1"/>
    <col min="7" max="7" width="11.26953125" style="1" bestFit="1" customWidth="1"/>
    <col min="8" max="8" width="22" style="1" bestFit="1" customWidth="1"/>
    <col min="9" max="9" width="14.54296875" style="1" bestFit="1" customWidth="1"/>
    <col min="10" max="10" width="13.1796875" style="1" bestFit="1" customWidth="1"/>
    <col min="11" max="11" width="22" style="1" bestFit="1" customWidth="1"/>
    <col min="12" max="12" width="22.81640625" style="1" bestFit="1" customWidth="1"/>
    <col min="13" max="13" width="22.81640625" style="1" customWidth="1"/>
    <col min="14" max="14" width="26.1796875" style="1" bestFit="1" customWidth="1"/>
    <col min="15" max="16384" width="9.1796875" style="1"/>
  </cols>
  <sheetData>
    <row r="1" spans="2:14" ht="21">
      <c r="D1" s="37" t="s">
        <v>47</v>
      </c>
      <c r="E1" s="37"/>
      <c r="F1" s="27"/>
      <c r="G1" s="2"/>
      <c r="H1" s="2"/>
      <c r="I1" s="2"/>
      <c r="J1" s="2"/>
      <c r="K1" s="2"/>
    </row>
    <row r="2" spans="2:14">
      <c r="C2" s="2"/>
      <c r="D2" s="2" t="str">
        <f>Instructions!B2</f>
        <v xml:space="preserve"> v1 6/2/2026</v>
      </c>
      <c r="E2" s="2"/>
      <c r="F2" s="2"/>
      <c r="G2" s="2"/>
      <c r="H2" s="2"/>
      <c r="I2" s="2"/>
      <c r="J2" s="2"/>
      <c r="K2" s="2"/>
      <c r="L2" s="2"/>
      <c r="M2" s="2"/>
      <c r="N2" s="2"/>
    </row>
    <row r="4" spans="2:14" ht="15" thickBot="1"/>
    <row r="5" spans="2:14" ht="18.5">
      <c r="C5" s="19" t="s">
        <v>17</v>
      </c>
      <c r="F5" s="28"/>
    </row>
    <row r="6" spans="2:14" ht="18.5">
      <c r="C6" s="20" t="s">
        <v>18</v>
      </c>
      <c r="D6" s="29"/>
      <c r="E6" s="29"/>
      <c r="F6" s="29"/>
    </row>
    <row r="7" spans="2:14" ht="18.5">
      <c r="C7" s="21" t="s">
        <v>71</v>
      </c>
      <c r="D7" s="29"/>
      <c r="E7" s="29"/>
      <c r="F7" s="29"/>
    </row>
    <row r="8" spans="2:14" ht="24" thickBot="1">
      <c r="C8" s="22" t="s">
        <v>19</v>
      </c>
      <c r="E8" s="142" t="s">
        <v>116</v>
      </c>
      <c r="F8" s="29"/>
    </row>
    <row r="10" spans="2:14" ht="15.5">
      <c r="C10" s="157" t="s">
        <v>33</v>
      </c>
      <c r="D10" s="158"/>
      <c r="E10" s="159"/>
      <c r="F10" s="155" t="s">
        <v>3</v>
      </c>
      <c r="G10" s="153" t="s">
        <v>120</v>
      </c>
      <c r="H10" s="154"/>
      <c r="I10" s="153" t="s">
        <v>121</v>
      </c>
      <c r="J10" s="160"/>
      <c r="K10" s="154"/>
      <c r="L10" s="3" t="s">
        <v>16</v>
      </c>
      <c r="M10" s="153" t="s">
        <v>39</v>
      </c>
      <c r="N10" s="154"/>
    </row>
    <row r="11" spans="2:14" ht="16" thickBot="1">
      <c r="B11" s="3" t="s">
        <v>127</v>
      </c>
      <c r="C11" s="3" t="s">
        <v>31</v>
      </c>
      <c r="D11" s="3" t="s">
        <v>36</v>
      </c>
      <c r="E11" s="3" t="s">
        <v>32</v>
      </c>
      <c r="F11" s="156"/>
      <c r="G11" s="3" t="s">
        <v>0</v>
      </c>
      <c r="H11" s="3" t="s">
        <v>37</v>
      </c>
      <c r="I11" s="3" t="s">
        <v>35</v>
      </c>
      <c r="J11" s="3" t="s">
        <v>34</v>
      </c>
      <c r="K11" s="3" t="s">
        <v>1</v>
      </c>
      <c r="L11" s="3" t="s">
        <v>2</v>
      </c>
      <c r="M11" s="3" t="s">
        <v>38</v>
      </c>
      <c r="N11" s="3" t="s">
        <v>40</v>
      </c>
    </row>
    <row r="12" spans="2:14" ht="15.5" thickTop="1" thickBot="1">
      <c r="B12" s="149" t="s">
        <v>126</v>
      </c>
      <c r="C12" s="143" t="s">
        <v>119</v>
      </c>
      <c r="D12" s="143" t="s">
        <v>117</v>
      </c>
      <c r="E12" s="143" t="s">
        <v>118</v>
      </c>
      <c r="F12" s="143">
        <v>1</v>
      </c>
      <c r="G12" s="143">
        <v>30</v>
      </c>
      <c r="H12" s="143" t="s">
        <v>122</v>
      </c>
      <c r="I12" s="143" t="s">
        <v>123</v>
      </c>
      <c r="J12" s="143" t="s">
        <v>124</v>
      </c>
      <c r="K12" s="143">
        <v>30</v>
      </c>
      <c r="L12" s="144">
        <v>3316</v>
      </c>
      <c r="M12" s="145">
        <v>0.38</v>
      </c>
      <c r="N12" s="145">
        <v>0.38</v>
      </c>
    </row>
    <row r="13" spans="2:14" ht="16" thickTop="1">
      <c r="B13" s="148">
        <v>1</v>
      </c>
      <c r="C13" s="4"/>
      <c r="D13" s="4"/>
      <c r="E13" s="4"/>
      <c r="F13" s="4"/>
      <c r="G13" s="4"/>
      <c r="H13" s="4"/>
      <c r="I13" s="4"/>
      <c r="J13" s="4"/>
      <c r="K13" s="4"/>
      <c r="L13" s="35" t="str">
        <f>IF(H13="","",IF(H13="Pre-TP1",IF(OR(F13="",G13="",K13=""),"",F13*((VLOOKUP(G13,'EfficiencyTables&amp;NLL Links'!B:C,2,FALSE)/1000)-(K13/1000))*8760),IF(OR(F13="",G13=""),"",F13*VLOOKUP(G13,'EfficiencyTables&amp;NLL Links'!F:J,4,FALSE))))</f>
        <v/>
      </c>
      <c r="M13" s="6" t="str">
        <f>IF(L13="","",L13/8760)</f>
        <v/>
      </c>
      <c r="N13" s="6" t="str">
        <f t="shared" ref="N13:N22" si="0">IF(L13="","",L13/8760)</f>
        <v/>
      </c>
    </row>
    <row r="14" spans="2:14" ht="15.5">
      <c r="B14" s="147">
        <v>2</v>
      </c>
      <c r="C14" s="4"/>
      <c r="D14" s="4"/>
      <c r="E14" s="4"/>
      <c r="F14" s="4"/>
      <c r="G14" s="4"/>
      <c r="H14" s="4"/>
      <c r="I14" s="4"/>
      <c r="J14" s="4"/>
      <c r="K14" s="4"/>
      <c r="L14" s="35" t="str">
        <f>IF(H14="","",IF(H14="Pre-TP1",IF(OR(F14="",G14="",K14=""),"",F14*((VLOOKUP(G14,'EfficiencyTables&amp;NLL Links'!B:C,2,FALSE)/1000)-(K14/1000))*8760),IF(OR(F14="",G14=""),"",F14*VLOOKUP(G14,'EfficiencyTables&amp;NLL Links'!F:J,4,FALSE))))</f>
        <v/>
      </c>
      <c r="M14" s="6" t="str">
        <f t="shared" ref="M14:M22" si="1">IF(L14="","",L14/8760)</f>
        <v/>
      </c>
      <c r="N14" s="6" t="str">
        <f t="shared" si="0"/>
        <v/>
      </c>
    </row>
    <row r="15" spans="2:14" ht="15.5">
      <c r="B15" s="147">
        <v>3</v>
      </c>
      <c r="C15" s="4"/>
      <c r="D15" s="4"/>
      <c r="E15" s="4"/>
      <c r="F15" s="4"/>
      <c r="G15" s="4"/>
      <c r="H15" s="4"/>
      <c r="I15" s="4"/>
      <c r="J15" s="4"/>
      <c r="K15" s="4"/>
      <c r="L15" s="35" t="str">
        <f>IF(H15="","",IF(H15="Pre-TP1",IF(OR(F15="",G15="",K15=""),"",F15*((VLOOKUP(G15,'EfficiencyTables&amp;NLL Links'!B:C,2,FALSE)/1000)-(K15/1000))*8760),IF(OR(F15="",G15=""),"",F15*VLOOKUP(G15,'EfficiencyTables&amp;NLL Links'!F:J,4,FALSE))))</f>
        <v/>
      </c>
      <c r="M15" s="6" t="str">
        <f t="shared" si="1"/>
        <v/>
      </c>
      <c r="N15" s="6" t="str">
        <f t="shared" si="0"/>
        <v/>
      </c>
    </row>
    <row r="16" spans="2:14" ht="15.5">
      <c r="B16" s="147">
        <v>4</v>
      </c>
      <c r="C16" s="4"/>
      <c r="D16" s="4"/>
      <c r="E16" s="4"/>
      <c r="F16" s="4"/>
      <c r="G16" s="4"/>
      <c r="H16" s="4"/>
      <c r="I16" s="4"/>
      <c r="J16" s="4"/>
      <c r="K16" s="4"/>
      <c r="L16" s="35" t="str">
        <f>IF(H16="","",IF(H16="Pre-TP1",IF(OR(F16="",G16="",K16=""),"",F16*((VLOOKUP(G16,'EfficiencyTables&amp;NLL Links'!B:C,2,FALSE)/1000)-(K16/1000))*8760),IF(OR(F16="",G16=""),"",F16*VLOOKUP(G16,'EfficiencyTables&amp;NLL Links'!F:J,4,FALSE))))</f>
        <v/>
      </c>
      <c r="M16" s="6" t="str">
        <f t="shared" si="1"/>
        <v/>
      </c>
      <c r="N16" s="6" t="str">
        <f t="shared" si="0"/>
        <v/>
      </c>
    </row>
    <row r="17" spans="2:14" ht="15.5">
      <c r="B17" s="147">
        <v>5</v>
      </c>
      <c r="C17" s="4"/>
      <c r="D17" s="4"/>
      <c r="E17" s="4"/>
      <c r="F17" s="4"/>
      <c r="G17" s="4"/>
      <c r="H17" s="4"/>
      <c r="I17" s="4"/>
      <c r="J17" s="4"/>
      <c r="K17" s="4"/>
      <c r="L17" s="35" t="str">
        <f>IF(H17="","",IF(H17="Pre-TP1",IF(OR(F17="",G17="",K17=""),"",F17*((VLOOKUP(G17,'EfficiencyTables&amp;NLL Links'!B:C,2,FALSE)/1000)-(K17/1000))*8760),IF(OR(F17="",G17=""),"",F17*VLOOKUP(G17,'EfficiencyTables&amp;NLL Links'!F:J,4,FALSE))))</f>
        <v/>
      </c>
      <c r="M17" s="6" t="str">
        <f t="shared" si="1"/>
        <v/>
      </c>
      <c r="N17" s="6" t="str">
        <f t="shared" si="0"/>
        <v/>
      </c>
    </row>
    <row r="18" spans="2:14" ht="15.5">
      <c r="B18" s="147">
        <v>6</v>
      </c>
      <c r="C18" s="4"/>
      <c r="D18" s="4"/>
      <c r="E18" s="4"/>
      <c r="F18" s="4"/>
      <c r="G18" s="4"/>
      <c r="H18" s="4"/>
      <c r="I18" s="4"/>
      <c r="J18" s="4"/>
      <c r="K18" s="4"/>
      <c r="L18" s="35" t="str">
        <f>IF(H18="","",IF(H18="Pre-TP1",IF(OR(F18="",G18="",K18=""),"",F18*((VLOOKUP(G18,'EfficiencyTables&amp;NLL Links'!B:C,2,FALSE)/1000)-(K18/1000))*8760),IF(OR(F18="",G18=""),"",F18*VLOOKUP(G18,'EfficiencyTables&amp;NLL Links'!F:J,4,FALSE))))</f>
        <v/>
      </c>
      <c r="M18" s="6" t="str">
        <f t="shared" si="1"/>
        <v/>
      </c>
      <c r="N18" s="6" t="str">
        <f t="shared" si="0"/>
        <v/>
      </c>
    </row>
    <row r="19" spans="2:14" ht="15.5">
      <c r="B19" s="147">
        <v>7</v>
      </c>
      <c r="C19" s="4"/>
      <c r="D19" s="4"/>
      <c r="E19" s="4"/>
      <c r="F19" s="4"/>
      <c r="G19" s="4"/>
      <c r="H19" s="4"/>
      <c r="I19" s="4"/>
      <c r="J19" s="4"/>
      <c r="K19" s="4"/>
      <c r="L19" s="35" t="str">
        <f>IF(H19="","",IF(H19="Pre-TP1",IF(OR(F19="",G19="",K19=""),"",F19*((VLOOKUP(G19,'EfficiencyTables&amp;NLL Links'!B:C,2,FALSE)/1000)-(K19/1000))*8760),IF(OR(F19="",G19=""),"",F19*VLOOKUP(G19,'EfficiencyTables&amp;NLL Links'!F:J,4,FALSE))))</f>
        <v/>
      </c>
      <c r="M19" s="6" t="str">
        <f t="shared" si="1"/>
        <v/>
      </c>
      <c r="N19" s="6" t="str">
        <f t="shared" si="0"/>
        <v/>
      </c>
    </row>
    <row r="20" spans="2:14" ht="15.5">
      <c r="B20" s="147">
        <v>8</v>
      </c>
      <c r="C20" s="4"/>
      <c r="D20" s="4"/>
      <c r="E20" s="4"/>
      <c r="F20" s="4"/>
      <c r="G20" s="4"/>
      <c r="H20" s="4"/>
      <c r="I20" s="4"/>
      <c r="J20" s="4"/>
      <c r="K20" s="4"/>
      <c r="L20" s="35" t="str">
        <f>IF(H20="","",IF(H20="Pre-TP1",IF(OR(F20="",G20="",K20=""),"",F20*((VLOOKUP(G20,'EfficiencyTables&amp;NLL Links'!B:C,2,FALSE)/1000)-(K20/1000))*8760),IF(OR(F20="",G20=""),"",F20*VLOOKUP(G20,'EfficiencyTables&amp;NLL Links'!F:J,4,FALSE))))</f>
        <v/>
      </c>
      <c r="M20" s="6" t="str">
        <f>IF(L20="","",L20/8760)</f>
        <v/>
      </c>
      <c r="N20" s="6" t="str">
        <f t="shared" si="0"/>
        <v/>
      </c>
    </row>
    <row r="21" spans="2:14" ht="15.5">
      <c r="B21" s="147">
        <v>9</v>
      </c>
      <c r="C21" s="4"/>
      <c r="D21" s="4"/>
      <c r="E21" s="4"/>
      <c r="F21" s="4"/>
      <c r="G21" s="4"/>
      <c r="H21" s="4"/>
      <c r="I21" s="4"/>
      <c r="J21" s="4"/>
      <c r="K21" s="4"/>
      <c r="L21" s="35" t="str">
        <f>IF(H21="","",IF(H21="Pre-TP1",IF(OR(F21="",G21="",K21=""),"",F21*((VLOOKUP(G21,'EfficiencyTables&amp;NLL Links'!B:C,2,FALSE)/1000)-(K21/1000))*8760),IF(OR(F21="",G21=""),"",F21*VLOOKUP(G21,'EfficiencyTables&amp;NLL Links'!F:J,4,FALSE))))</f>
        <v/>
      </c>
      <c r="M21" s="6" t="str">
        <f t="shared" si="1"/>
        <v/>
      </c>
      <c r="N21" s="6" t="str">
        <f t="shared" si="0"/>
        <v/>
      </c>
    </row>
    <row r="22" spans="2:14" ht="15.5">
      <c r="B22" s="147">
        <v>10</v>
      </c>
      <c r="C22" s="4"/>
      <c r="D22" s="4"/>
      <c r="E22" s="4"/>
      <c r="F22" s="4"/>
      <c r="G22" s="4"/>
      <c r="H22" s="4"/>
      <c r="I22" s="4"/>
      <c r="J22" s="4"/>
      <c r="K22" s="4"/>
      <c r="L22" s="35" t="str">
        <f>IF(H22="","",IF(H22="Pre-TP1",IF(OR(F22="",G22="",K22=""),"",F22*((VLOOKUP(G22,'EfficiencyTables&amp;NLL Links'!B:C,2,FALSE)/1000)-(K22/1000))*8760),IF(OR(F22="",G22=""),"",F22*VLOOKUP(G22,'EfficiencyTables&amp;NLL Links'!F:J,4,FALSE))))</f>
        <v/>
      </c>
      <c r="M22" s="6" t="str">
        <f t="shared" si="1"/>
        <v/>
      </c>
      <c r="N22" s="6" t="str">
        <f t="shared" si="0"/>
        <v/>
      </c>
    </row>
    <row r="23" spans="2:14" ht="15.5">
      <c r="E23" s="3" t="s">
        <v>69</v>
      </c>
      <c r="F23" s="5">
        <f>SUM(F13:F22)</f>
        <v>0</v>
      </c>
      <c r="K23" s="3" t="s">
        <v>70</v>
      </c>
      <c r="L23" s="35">
        <f>SUM(L13:L22)</f>
        <v>0</v>
      </c>
      <c r="M23" s="6">
        <f>SUM(M13:M22)</f>
        <v>0</v>
      </c>
      <c r="N23" s="6">
        <f>SUM(N13:N22)</f>
        <v>0</v>
      </c>
    </row>
  </sheetData>
  <sheetProtection algorithmName="SHA-512" hashValue="1M6h1iCJn3uyuOHDgreh+QkXR5tT8sLeqddk0F/vbh7TahaOdO9yCtEMa3rUElUBAXHUXT2G6NPwPlbrF43RRw==" saltValue="jx1SEDMHqs5fa9+kpeBmEQ==" spinCount="100000" sheet="1" objects="1" scenarios="1" formatColumns="0"/>
  <protectedRanges>
    <protectedRange sqref="C13:K22" name="Range1"/>
  </protectedRanges>
  <mergeCells count="5">
    <mergeCell ref="M10:N10"/>
    <mergeCell ref="G10:H10"/>
    <mergeCell ref="F10:F11"/>
    <mergeCell ref="C10:E10"/>
    <mergeCell ref="I10:K10"/>
  </mergeCells>
  <phoneticPr fontId="14" type="noConversion"/>
  <dataValidations count="3">
    <dataValidation type="list" allowBlank="1" showInputMessage="1" showErrorMessage="1" sqref="G13:G22" xr:uid="{72A8CF82-263A-4FFF-B80A-CEE03974E543}">
      <formula1>"15,30,45,75,112.5,150,225,300,500"</formula1>
    </dataValidation>
    <dataValidation type="list" allowBlank="1" showInputMessage="1" showErrorMessage="1" sqref="H13:H22" xr:uid="{E7BF9286-A154-495C-B536-6997E62B104C}">
      <formula1>"Pre-TP1,TP1"</formula1>
    </dataValidation>
    <dataValidation type="decimal" allowBlank="1" showInputMessage="1" showErrorMessage="1" error="Input must be a numerical value between 0 and 9999" sqref="K13:K22" xr:uid="{1D20434A-CDAC-4008-A92B-39CA29374971}">
      <formula1>0</formula1>
      <formula2>9999</formula2>
    </dataValidation>
  </dataValidations>
  <pageMargins left="0.7" right="0.7" top="0.75" bottom="0.75" header="0.3" footer="0.3"/>
  <ignoredErrors>
    <ignoredError sqref="F23" formulaRange="1"/>
  </ignoredErrors>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6FA7-6A88-4A1A-8980-B908643D488B}">
  <dimension ref="A2:J24"/>
  <sheetViews>
    <sheetView zoomScale="70" zoomScaleNormal="70" workbookViewId="0"/>
  </sheetViews>
  <sheetFormatPr defaultColWidth="9.1796875" defaultRowHeight="14"/>
  <cols>
    <col min="1" max="1" width="9.1796875" style="12"/>
    <col min="2" max="2" width="12.453125" style="12" bestFit="1" customWidth="1"/>
    <col min="3" max="3" width="23.7265625" style="12" bestFit="1" customWidth="1"/>
    <col min="4" max="4" width="8.54296875" style="12" customWidth="1"/>
    <col min="5" max="5" width="9.1796875" style="12"/>
    <col min="6" max="6" width="12.453125" style="12" bestFit="1" customWidth="1"/>
    <col min="7" max="7" width="14.26953125" style="12" bestFit="1" customWidth="1"/>
    <col min="8" max="8" width="20.1796875" style="12" bestFit="1" customWidth="1"/>
    <col min="9" max="9" width="25.81640625" style="12" bestFit="1" customWidth="1"/>
    <col min="10" max="10" width="28.26953125" style="12" bestFit="1" customWidth="1"/>
    <col min="11" max="14" width="9.1796875" style="12"/>
    <col min="15" max="15" width="9.81640625" style="12" bestFit="1" customWidth="1"/>
    <col min="16" max="16" width="19.1796875" style="12" bestFit="1" customWidth="1"/>
    <col min="17" max="16384" width="9.1796875" style="12"/>
  </cols>
  <sheetData>
    <row r="2" spans="1:10" ht="18">
      <c r="B2" s="146" t="s">
        <v>125</v>
      </c>
    </row>
    <row r="3" spans="1:10" ht="15.5">
      <c r="A3" s="14"/>
      <c r="B3" s="14"/>
      <c r="C3" s="14"/>
    </row>
    <row r="4" spans="1:10" ht="15.5">
      <c r="A4" s="14"/>
      <c r="B4" s="161" t="s">
        <v>11</v>
      </c>
      <c r="C4" s="163"/>
      <c r="F4" s="161" t="s">
        <v>9</v>
      </c>
      <c r="G4" s="162"/>
      <c r="H4" s="162"/>
      <c r="I4" s="162"/>
      <c r="J4" s="163"/>
    </row>
    <row r="5" spans="1:10" ht="15.5">
      <c r="A5" s="14"/>
      <c r="B5" s="15" t="s">
        <v>5</v>
      </c>
      <c r="C5" s="15" t="s">
        <v>10</v>
      </c>
      <c r="D5" s="13"/>
      <c r="F5" s="15" t="s">
        <v>5</v>
      </c>
      <c r="G5" s="15" t="s">
        <v>6</v>
      </c>
      <c r="H5" s="15" t="s">
        <v>7</v>
      </c>
      <c r="I5" s="15" t="s">
        <v>2</v>
      </c>
      <c r="J5" s="15" t="s">
        <v>8</v>
      </c>
    </row>
    <row r="6" spans="1:10" ht="15.5">
      <c r="A6" s="14"/>
      <c r="B6" s="16">
        <v>15</v>
      </c>
      <c r="C6" s="17">
        <v>297.32</v>
      </c>
      <c r="F6" s="16">
        <v>15</v>
      </c>
      <c r="G6" s="16">
        <v>97</v>
      </c>
      <c r="H6" s="16">
        <v>97.89</v>
      </c>
      <c r="I6" s="17">
        <f>((1/G6)-(1/H6))*100*0.35*8760*F6</f>
        <v>431.06558697801756</v>
      </c>
      <c r="J6" s="18">
        <f>I6/8760</f>
        <v>4.920840033995634E-2</v>
      </c>
    </row>
    <row r="7" spans="1:10" ht="15.5">
      <c r="A7" s="14"/>
      <c r="B7" s="16">
        <v>30</v>
      </c>
      <c r="C7" s="17">
        <v>453.48899999999998</v>
      </c>
      <c r="F7" s="16">
        <v>30</v>
      </c>
      <c r="G7" s="16">
        <v>97.5</v>
      </c>
      <c r="H7" s="16">
        <v>98.23</v>
      </c>
      <c r="I7" s="17">
        <f>((1/G7)-(1/H7))*100*0.35*8760*F7</f>
        <v>701.07988316275714</v>
      </c>
      <c r="J7" s="18">
        <f t="shared" ref="J7:J14" si="0">I7/8760</f>
        <v>8.0031950132734828E-2</v>
      </c>
    </row>
    <row r="8" spans="1:10" ht="15.5">
      <c r="A8" s="14"/>
      <c r="B8" s="16">
        <v>45</v>
      </c>
      <c r="C8" s="17">
        <v>653.70399999999995</v>
      </c>
      <c r="F8" s="16">
        <v>45</v>
      </c>
      <c r="G8" s="16">
        <v>97.7</v>
      </c>
      <c r="H8" s="16">
        <v>98.4</v>
      </c>
      <c r="I8" s="17">
        <f t="shared" ref="I8:I14" si="1">((1/G8)-(1/H8))*100*0.35*8760*F8</f>
        <v>1004.5996954339946</v>
      </c>
      <c r="J8" s="18">
        <f t="shared" si="0"/>
        <v>0.11468033052899482</v>
      </c>
    </row>
    <row r="9" spans="1:10" ht="15.5">
      <c r="A9" s="14"/>
      <c r="B9" s="16">
        <v>75</v>
      </c>
      <c r="C9" s="17">
        <v>856.923</v>
      </c>
      <c r="F9" s="16">
        <v>75</v>
      </c>
      <c r="G9" s="16">
        <v>98</v>
      </c>
      <c r="H9" s="16">
        <v>98.6</v>
      </c>
      <c r="I9" s="17">
        <f>((1/G9)-(1/H9))*100*0.35*8760*F9</f>
        <v>1427.8470008692977</v>
      </c>
      <c r="J9" s="18">
        <f t="shared" si="0"/>
        <v>0.16299623297594723</v>
      </c>
    </row>
    <row r="10" spans="1:10" ht="15.5">
      <c r="A10" s="14"/>
      <c r="B10" s="16">
        <v>112.5</v>
      </c>
      <c r="C10" s="17">
        <v>1164.2550000000001</v>
      </c>
      <c r="F10" s="16">
        <v>112.5</v>
      </c>
      <c r="G10" s="16">
        <v>98.2</v>
      </c>
      <c r="H10" s="16">
        <v>98.74</v>
      </c>
      <c r="I10" s="17">
        <f t="shared" si="1"/>
        <v>1920.9400977778</v>
      </c>
      <c r="J10" s="18">
        <f t="shared" si="0"/>
        <v>0.2192853992897032</v>
      </c>
    </row>
    <row r="11" spans="1:10" ht="15.5">
      <c r="A11" s="14"/>
      <c r="B11" s="16">
        <v>150</v>
      </c>
      <c r="C11" s="17">
        <v>1510.6279999999999</v>
      </c>
      <c r="F11" s="16">
        <v>150</v>
      </c>
      <c r="G11" s="16">
        <v>98.3</v>
      </c>
      <c r="H11" s="16">
        <v>98.83</v>
      </c>
      <c r="I11" s="17">
        <f t="shared" si="1"/>
        <v>2508.9786514426514</v>
      </c>
      <c r="J11" s="18">
        <f t="shared" si="0"/>
        <v>0.2864130880642296</v>
      </c>
    </row>
    <row r="12" spans="1:10" ht="15.5">
      <c r="A12" s="14"/>
      <c r="B12" s="16">
        <v>225</v>
      </c>
      <c r="C12" s="17">
        <v>1818.96</v>
      </c>
      <c r="F12" s="16">
        <v>225</v>
      </c>
      <c r="G12" s="16">
        <v>98.5</v>
      </c>
      <c r="H12" s="16">
        <v>98.94</v>
      </c>
      <c r="I12" s="17">
        <f t="shared" si="1"/>
        <v>3114.5779783470389</v>
      </c>
      <c r="J12" s="18">
        <f t="shared" si="0"/>
        <v>0.35554543131815514</v>
      </c>
    </row>
    <row r="13" spans="1:10" ht="15.5">
      <c r="A13" s="14"/>
      <c r="B13" s="16">
        <v>300</v>
      </c>
      <c r="C13" s="17">
        <v>2439.6289999999999</v>
      </c>
      <c r="F13" s="16">
        <v>300</v>
      </c>
      <c r="G13" s="16">
        <v>98.6</v>
      </c>
      <c r="H13" s="16">
        <v>99.02</v>
      </c>
      <c r="I13" s="17">
        <f t="shared" si="1"/>
        <v>3956.7886996418229</v>
      </c>
      <c r="J13" s="18">
        <f t="shared" si="0"/>
        <v>0.45168820772166929</v>
      </c>
    </row>
    <row r="14" spans="1:10" ht="15.5">
      <c r="A14" s="14"/>
      <c r="B14" s="16">
        <v>500</v>
      </c>
      <c r="C14" s="17">
        <v>3512.7849999999999</v>
      </c>
      <c r="F14" s="16">
        <v>500</v>
      </c>
      <c r="G14" s="16">
        <v>98.7</v>
      </c>
      <c r="H14" s="16">
        <v>99.14</v>
      </c>
      <c r="I14" s="17">
        <f t="shared" si="1"/>
        <v>6893.3251494770939</v>
      </c>
      <c r="J14" s="18">
        <f t="shared" si="0"/>
        <v>0.78690926363893765</v>
      </c>
    </row>
    <row r="16" spans="1:10" ht="15.5">
      <c r="A16" s="25"/>
      <c r="B16" s="25"/>
      <c r="C16" s="25"/>
    </row>
    <row r="17" spans="1:6" ht="15.5">
      <c r="A17" s="25"/>
      <c r="B17" s="170" t="s">
        <v>28</v>
      </c>
      <c r="C17" s="171"/>
      <c r="D17" s="171"/>
      <c r="E17" s="171"/>
      <c r="F17" s="172"/>
    </row>
    <row r="18" spans="1:6" ht="18" customHeight="1">
      <c r="A18" s="25"/>
      <c r="B18" s="167" t="s">
        <v>25</v>
      </c>
      <c r="C18" s="168"/>
      <c r="D18" s="168"/>
      <c r="E18" s="168"/>
      <c r="F18" s="169"/>
    </row>
    <row r="19" spans="1:6" ht="15.5">
      <c r="A19" s="25"/>
      <c r="B19" s="167" t="s">
        <v>26</v>
      </c>
      <c r="C19" s="168"/>
      <c r="D19" s="168"/>
      <c r="E19" s="168"/>
      <c r="F19" s="169"/>
    </row>
    <row r="20" spans="1:6" ht="15.5">
      <c r="A20" s="25"/>
      <c r="B20" s="167" t="s">
        <v>27</v>
      </c>
      <c r="C20" s="168"/>
      <c r="D20" s="168"/>
      <c r="E20" s="168"/>
      <c r="F20" s="169"/>
    </row>
    <row r="21" spans="1:6" ht="15.5">
      <c r="A21" s="25"/>
      <c r="B21" s="167" t="s">
        <v>30</v>
      </c>
      <c r="C21" s="168"/>
      <c r="D21" s="168"/>
      <c r="E21" s="168"/>
      <c r="F21" s="169"/>
    </row>
    <row r="22" spans="1:6" ht="15.5">
      <c r="A22" s="25"/>
      <c r="B22" s="164" t="s">
        <v>29</v>
      </c>
      <c r="C22" s="165"/>
      <c r="D22" s="165"/>
      <c r="E22" s="165"/>
      <c r="F22" s="166"/>
    </row>
    <row r="23" spans="1:6" ht="15.5">
      <c r="A23" s="25"/>
      <c r="B23" s="25"/>
      <c r="C23" s="26"/>
    </row>
    <row r="24" spans="1:6" ht="15.5">
      <c r="A24" s="25"/>
      <c r="B24" s="25"/>
      <c r="C24" s="26"/>
    </row>
  </sheetData>
  <sheetProtection algorithmName="SHA-512" hashValue="2gkw3aFilEnKq7WjSZj9JYvRSTNd/PQNKuKYEHgAYsBfkSSmQfBajbwTkAJn0OvbvZ6BjvNq+HeHRwCLAqVVgw==" saltValue="3E2Dz6ofbkrrSM/Q3TXPIA==" spinCount="100000" sheet="1" objects="1" scenarios="1"/>
  <mergeCells count="8">
    <mergeCell ref="F4:J4"/>
    <mergeCell ref="B4:C4"/>
    <mergeCell ref="B22:F22"/>
    <mergeCell ref="B21:F21"/>
    <mergeCell ref="B20:F20"/>
    <mergeCell ref="B19:F19"/>
    <mergeCell ref="B18:F18"/>
    <mergeCell ref="B17:F17"/>
  </mergeCells>
  <hyperlinks>
    <hyperlink ref="B18" r:id="rId1" xr:uid="{083583F8-C643-4EC8-9C9B-0B7C24EC7D82}"/>
    <hyperlink ref="B19" r:id="rId2" xr:uid="{DFB5B5E0-4146-4E59-A285-83AA31BBB6B6}"/>
    <hyperlink ref="B20" r:id="rId3" xr:uid="{18C875AA-B55D-4230-AB5F-F41139C9A452}"/>
    <hyperlink ref="B22" r:id="rId4" xr:uid="{3DE3249B-C893-4971-B6FB-363AAA3CFD36}"/>
    <hyperlink ref="B21" r:id="rId5" xr:uid="{29335FF9-3E56-4A04-9B25-79DA04F8ACD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3515-C375-4D2C-BB7C-FF39104A5335}">
  <sheetPr>
    <tabColor theme="4" tint="0.79998168889431442"/>
  </sheetPr>
  <dimension ref="B1:N9"/>
  <sheetViews>
    <sheetView zoomScale="80" zoomScaleNormal="80" workbookViewId="0"/>
  </sheetViews>
  <sheetFormatPr defaultRowHeight="14.5"/>
  <cols>
    <col min="1" max="1" width="21.7265625" customWidth="1"/>
    <col min="2" max="2" width="39.453125" bestFit="1" customWidth="1"/>
    <col min="3" max="3" width="7.26953125" bestFit="1" customWidth="1"/>
  </cols>
  <sheetData>
    <row r="1" spans="2:14" s="1" customFormat="1" ht="21">
      <c r="B1" s="37" t="s">
        <v>47</v>
      </c>
      <c r="E1" s="37"/>
      <c r="F1" s="27"/>
      <c r="G1" s="2"/>
      <c r="H1" s="2"/>
      <c r="I1" s="2"/>
      <c r="J1" s="2"/>
      <c r="K1" s="2"/>
    </row>
    <row r="2" spans="2:14" s="1" customFormat="1">
      <c r="B2" s="2" t="str">
        <f>Instructions!B4</f>
        <v>Calculator Background Info:</v>
      </c>
      <c r="C2" s="2"/>
      <c r="E2" s="2"/>
      <c r="F2" s="2"/>
      <c r="G2" s="2"/>
      <c r="H2" s="2"/>
      <c r="I2" s="2"/>
      <c r="J2" s="2"/>
      <c r="K2" s="2"/>
      <c r="L2" s="2"/>
      <c r="M2" s="2"/>
      <c r="N2" s="2"/>
    </row>
    <row r="3" spans="2:14" s="1" customFormat="1" ht="15" thickBot="1"/>
    <row r="4" spans="2:14" ht="18.5">
      <c r="B4" s="173" t="s">
        <v>20</v>
      </c>
      <c r="C4" s="174"/>
    </row>
    <row r="5" spans="2:14" ht="15.5">
      <c r="B5" s="23" t="s">
        <v>3</v>
      </c>
      <c r="C5" s="31">
        <f>'ECM Data'!F23</f>
        <v>0</v>
      </c>
    </row>
    <row r="6" spans="2:14" ht="15.5">
      <c r="B6" s="23" t="s">
        <v>21</v>
      </c>
      <c r="C6" s="34">
        <f>'ECM Data'!L23</f>
        <v>0</v>
      </c>
    </row>
    <row r="7" spans="2:14" ht="15.5">
      <c r="B7" s="23" t="s">
        <v>22</v>
      </c>
      <c r="C7" s="32">
        <f>'ECM Data'!N23</f>
        <v>0</v>
      </c>
    </row>
    <row r="8" spans="2:14" ht="15.5">
      <c r="B8" s="23" t="s">
        <v>23</v>
      </c>
      <c r="C8" s="32">
        <f>'ECM Data'!N23</f>
        <v>0</v>
      </c>
    </row>
    <row r="9" spans="2:14" ht="16" thickBot="1">
      <c r="B9" s="24" t="s">
        <v>24</v>
      </c>
      <c r="C9" s="33">
        <v>30</v>
      </c>
    </row>
  </sheetData>
  <sheetProtection algorithmName="SHA-512" hashValue="qIZB5uhK4zdBTKxkt5kbOV7rqw4KmFhHDWDrIYOUHqzkPq0Q/T56sH/eDXmEMwxDqe6aOrPi+OYgiJ9cRJ1KRQ==" saltValue="OGkQr2AVK+ykqt+RIUc+0Q==" spinCount="100000" sheet="1" objects="1" scenarios="1"/>
  <mergeCells count="1">
    <mergeCell ref="B4:C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5CF9-7F92-4304-9B63-35C1005B2D73}">
  <sheetPr>
    <tabColor rgb="FFCC0000"/>
  </sheetPr>
  <dimension ref="A1:J47"/>
  <sheetViews>
    <sheetView view="pageBreakPreview" zoomScale="70" zoomScaleNormal="100" zoomScaleSheetLayoutView="70" workbookViewId="0"/>
  </sheetViews>
  <sheetFormatPr defaultColWidth="8.81640625" defaultRowHeight="14.5"/>
  <cols>
    <col min="1" max="2" width="5.453125" customWidth="1"/>
    <col min="3" max="3" width="2.453125" customWidth="1"/>
    <col min="4" max="4" width="22.54296875" customWidth="1"/>
    <col min="5" max="5" width="28" customWidth="1"/>
    <col min="8" max="8" width="9.54296875" customWidth="1"/>
    <col min="9" max="9" width="1.453125" customWidth="1"/>
    <col min="10" max="10" width="8.453125" customWidth="1"/>
    <col min="11" max="12" width="16.453125" customWidth="1"/>
  </cols>
  <sheetData>
    <row r="1" spans="1:10" s="47" customFormat="1" ht="18.75" customHeight="1">
      <c r="A1" s="41" t="s">
        <v>72</v>
      </c>
      <c r="B1" s="42"/>
      <c r="C1" s="43"/>
      <c r="D1" s="44">
        <f>'Project Data'!C22</f>
        <v>0</v>
      </c>
      <c r="E1" s="45"/>
      <c r="F1" s="45"/>
      <c r="G1" s="45"/>
      <c r="H1" s="45"/>
      <c r="I1" s="45"/>
      <c r="J1" s="46"/>
    </row>
    <row r="2" spans="1:10" s="47" customFormat="1" ht="18.75" customHeight="1">
      <c r="A2" s="41" t="s">
        <v>73</v>
      </c>
      <c r="B2" s="42"/>
      <c r="C2" s="43"/>
      <c r="D2" s="44">
        <f>'Project Data'!C14</f>
        <v>0</v>
      </c>
      <c r="E2" s="45"/>
      <c r="F2" s="45"/>
      <c r="G2" s="45"/>
      <c r="H2" s="45"/>
      <c r="I2" s="45"/>
      <c r="J2" s="46"/>
    </row>
    <row r="3" spans="1:10" s="47" customFormat="1" ht="18.75" customHeight="1">
      <c r="A3" s="41" t="s">
        <v>74</v>
      </c>
      <c r="B3" s="42"/>
      <c r="C3" s="43"/>
      <c r="D3" s="42" t="s">
        <v>75</v>
      </c>
      <c r="E3" s="45"/>
      <c r="F3" s="45"/>
      <c r="G3" s="45"/>
      <c r="H3" s="45"/>
      <c r="I3" s="45"/>
      <c r="J3" s="46"/>
    </row>
    <row r="4" spans="1:10" ht="13.5" customHeight="1">
      <c r="A4" s="179" t="s">
        <v>76</v>
      </c>
      <c r="B4" s="179"/>
      <c r="C4" s="179"/>
      <c r="D4" s="179"/>
      <c r="E4" s="179"/>
      <c r="F4" s="179"/>
      <c r="G4" s="179"/>
      <c r="H4" s="179"/>
      <c r="I4" s="179"/>
      <c r="J4" s="179"/>
    </row>
    <row r="5" spans="1:10" ht="13.5" customHeight="1">
      <c r="A5" s="179"/>
      <c r="B5" s="179"/>
      <c r="C5" s="179"/>
      <c r="D5" s="179"/>
      <c r="E5" s="179"/>
      <c r="F5" s="179"/>
      <c r="G5" s="179"/>
      <c r="H5" s="179"/>
      <c r="I5" s="179"/>
      <c r="J5" s="179"/>
    </row>
    <row r="6" spans="1:10" ht="18" customHeight="1">
      <c r="A6" s="179"/>
      <c r="B6" s="179"/>
      <c r="C6" s="179"/>
      <c r="D6" s="179"/>
      <c r="E6" s="179"/>
      <c r="F6" s="179"/>
      <c r="G6" s="179"/>
      <c r="H6" s="179"/>
      <c r="I6" s="179"/>
      <c r="J6" s="179"/>
    </row>
    <row r="7" spans="1:10" ht="18" customHeight="1">
      <c r="A7" s="49" t="s">
        <v>77</v>
      </c>
      <c r="B7" s="48"/>
      <c r="C7" s="48"/>
      <c r="D7" s="48"/>
      <c r="E7" s="48"/>
      <c r="F7" s="48"/>
      <c r="G7" s="48"/>
      <c r="H7" s="48"/>
      <c r="I7" s="48"/>
      <c r="J7" s="48"/>
    </row>
    <row r="8" spans="1:10" ht="14.25" customHeight="1">
      <c r="A8" s="186" t="s">
        <v>78</v>
      </c>
      <c r="B8" s="186"/>
      <c r="C8" s="186"/>
      <c r="D8" s="186"/>
      <c r="E8" s="186"/>
      <c r="F8" s="186"/>
      <c r="G8" s="186"/>
      <c r="H8" s="186"/>
      <c r="I8" s="186"/>
      <c r="J8" s="186"/>
    </row>
    <row r="9" spans="1:10" ht="14.25" customHeight="1">
      <c r="A9" s="186"/>
      <c r="B9" s="186"/>
      <c r="C9" s="186"/>
      <c r="D9" s="186"/>
      <c r="E9" s="186"/>
      <c r="F9" s="186"/>
      <c r="G9" s="186"/>
      <c r="H9" s="186"/>
      <c r="I9" s="186"/>
      <c r="J9" s="186"/>
    </row>
    <row r="10" spans="1:10">
      <c r="A10" s="50"/>
      <c r="B10" s="51"/>
      <c r="C10" s="52" t="s">
        <v>79</v>
      </c>
      <c r="D10" s="52"/>
      <c r="E10" s="52"/>
      <c r="F10" s="52"/>
      <c r="G10" s="52"/>
      <c r="H10" s="52"/>
      <c r="I10" s="52"/>
      <c r="J10" s="53" t="s">
        <v>80</v>
      </c>
    </row>
    <row r="11" spans="1:10" ht="15" thickBot="1">
      <c r="A11" s="54"/>
      <c r="B11" s="55"/>
      <c r="C11" s="56" t="s">
        <v>81</v>
      </c>
      <c r="D11" s="57"/>
      <c r="E11" s="57"/>
      <c r="F11" s="57"/>
      <c r="G11" s="57"/>
      <c r="H11" s="57"/>
      <c r="I11" s="57"/>
      <c r="J11" s="58" t="s">
        <v>82</v>
      </c>
    </row>
    <row r="12" spans="1:10" ht="17.25" customHeight="1" thickTop="1">
      <c r="A12" s="59"/>
      <c r="B12" s="60"/>
      <c r="C12" s="61" t="s">
        <v>83</v>
      </c>
      <c r="D12" s="186" t="s">
        <v>84</v>
      </c>
      <c r="E12" s="186"/>
      <c r="F12" s="186"/>
      <c r="G12" s="186"/>
      <c r="H12" s="186"/>
      <c r="I12" s="62"/>
      <c r="J12" s="63"/>
    </row>
    <row r="13" spans="1:10" ht="6.75" customHeight="1">
      <c r="A13" s="59"/>
      <c r="B13" s="60"/>
      <c r="C13" s="64"/>
      <c r="D13" s="64"/>
      <c r="E13" s="64"/>
      <c r="F13" s="64"/>
      <c r="G13" s="64"/>
      <c r="H13" s="64"/>
      <c r="I13" s="64"/>
      <c r="J13" s="63"/>
    </row>
    <row r="14" spans="1:10">
      <c r="A14" s="59"/>
      <c r="B14" s="60"/>
      <c r="C14" s="64"/>
      <c r="D14" s="65" t="s">
        <v>85</v>
      </c>
      <c r="E14" s="65" t="s">
        <v>86</v>
      </c>
      <c r="F14" s="65" t="s">
        <v>4</v>
      </c>
      <c r="G14" s="66" t="s">
        <v>87</v>
      </c>
      <c r="H14" s="66"/>
      <c r="I14" s="67"/>
      <c r="J14" s="63"/>
    </row>
    <row r="15" spans="1:10">
      <c r="A15" s="59"/>
      <c r="B15" s="60"/>
      <c r="C15" s="64"/>
      <c r="D15" s="68" t="s">
        <v>88</v>
      </c>
      <c r="E15" s="68" t="s">
        <v>89</v>
      </c>
      <c r="F15" s="68" t="s">
        <v>90</v>
      </c>
      <c r="G15" s="68" t="s">
        <v>90</v>
      </c>
      <c r="H15" s="68" t="s">
        <v>91</v>
      </c>
      <c r="I15" s="67"/>
      <c r="J15" s="63"/>
    </row>
    <row r="16" spans="1:10" ht="15" thickBot="1">
      <c r="A16" s="59"/>
      <c r="B16" s="60"/>
      <c r="C16" s="64"/>
      <c r="D16" s="69"/>
      <c r="E16" s="69"/>
      <c r="F16" s="70" t="s">
        <v>92</v>
      </c>
      <c r="G16" s="70" t="s">
        <v>92</v>
      </c>
      <c r="H16" s="70" t="s">
        <v>93</v>
      </c>
      <c r="I16" s="67"/>
      <c r="J16" s="63"/>
    </row>
    <row r="17" spans="1:10" ht="15" thickTop="1">
      <c r="A17" s="71" t="s">
        <v>94</v>
      </c>
      <c r="B17" s="60"/>
      <c r="C17" s="64"/>
      <c r="D17" s="72" t="str">
        <f>IF(ISBLANK('ECM Data'!$E$13)," ",'ECM Data'!$E$13)</f>
        <v xml:space="preserve"> </v>
      </c>
      <c r="E17" s="73" t="str">
        <f>IF(ISBLANK('ECM Data'!F13)," ",'ECM Data'!F13)</f>
        <v xml:space="preserve"> </v>
      </c>
      <c r="F17" s="74" t="str">
        <f>IF(ISBLANK('ECM Data'!F13)," ",'ECM Data'!K13)</f>
        <v xml:space="preserve"> </v>
      </c>
      <c r="G17" s="73" t="str">
        <f>IF(ISBLANK('ECM Data'!F13)," ",'ECM Data'!P13)</f>
        <v xml:space="preserve"> </v>
      </c>
      <c r="H17" s="75" t="str">
        <f>IF(ISBLANK('ECM Data'!F13)," ",'ECM Data'!Q13)</f>
        <v xml:space="preserve"> </v>
      </c>
      <c r="I17" s="64"/>
      <c r="J17" s="63"/>
    </row>
    <row r="18" spans="1:10">
      <c r="A18" s="71"/>
      <c r="B18" s="60"/>
      <c r="C18" s="64"/>
      <c r="D18" s="72" t="str">
        <f>IF(ISBLANK('ECM Data'!$E$14)," ",'ECM Data'!$E$14)</f>
        <v xml:space="preserve"> </v>
      </c>
      <c r="E18" s="73" t="str">
        <f>IF(ISBLANK('ECM Data'!F14)," ",'ECM Data'!F14)</f>
        <v xml:space="preserve"> </v>
      </c>
      <c r="F18" s="74" t="str">
        <f>IF(ISBLANK('ECM Data'!F14)," ",'ECM Data'!K14)</f>
        <v xml:space="preserve"> </v>
      </c>
      <c r="G18" s="73" t="str">
        <f>IF(ISBLANK('ECM Data'!F14)," ",'ECM Data'!P14)</f>
        <v xml:space="preserve"> </v>
      </c>
      <c r="H18" s="75" t="str">
        <f>IF(ISBLANK('ECM Data'!F14)," ",'ECM Data'!Q14)</f>
        <v xml:space="preserve"> </v>
      </c>
      <c r="I18" s="64"/>
      <c r="J18" s="63"/>
    </row>
    <row r="19" spans="1:10">
      <c r="A19" s="71"/>
      <c r="B19" s="60"/>
      <c r="C19" s="64"/>
      <c r="D19" s="72" t="str">
        <f>IF(ISBLANK('ECM Data'!$E$15)," ",'ECM Data'!$E$15)</f>
        <v xml:space="preserve"> </v>
      </c>
      <c r="E19" s="73" t="str">
        <f>IF(ISBLANK('ECM Data'!F15)," ",'ECM Data'!F15)</f>
        <v xml:space="preserve"> </v>
      </c>
      <c r="F19" s="74" t="str">
        <f>IF(ISBLANK('ECM Data'!F15)," ",'ECM Data'!K15)</f>
        <v xml:space="preserve"> </v>
      </c>
      <c r="G19" s="73" t="str">
        <f>IF(ISBLANK('ECM Data'!F15)," ",'ECM Data'!P15)</f>
        <v xml:space="preserve"> </v>
      </c>
      <c r="H19" s="75" t="str">
        <f>IF(ISBLANK('ECM Data'!F15)," ",'ECM Data'!Q15)</f>
        <v xml:space="preserve"> </v>
      </c>
      <c r="I19" s="64"/>
      <c r="J19" s="63"/>
    </row>
    <row r="20" spans="1:10">
      <c r="A20" s="71"/>
      <c r="B20" s="60"/>
      <c r="C20" s="64"/>
      <c r="D20" s="72" t="str">
        <f>IF(ISBLANK('ECM Data'!$E$16)," ",'ECM Data'!$E$16)</f>
        <v xml:space="preserve"> </v>
      </c>
      <c r="E20" s="73" t="str">
        <f>IF(ISBLANK('ECM Data'!F16)," ",'ECM Data'!F16)</f>
        <v xml:space="preserve"> </v>
      </c>
      <c r="F20" s="74" t="str">
        <f>IF(ISBLANK('ECM Data'!F16)," ",'ECM Data'!K16)</f>
        <v xml:space="preserve"> </v>
      </c>
      <c r="G20" s="73" t="str">
        <f>IF(ISBLANK('ECM Data'!F16)," ",'ECM Data'!P16)</f>
        <v xml:space="preserve"> </v>
      </c>
      <c r="H20" s="75" t="str">
        <f>IF(ISBLANK('ECM Data'!F16)," ",'ECM Data'!Q16)</f>
        <v xml:space="preserve"> </v>
      </c>
      <c r="I20" s="64"/>
      <c r="J20" s="63"/>
    </row>
    <row r="21" spans="1:10">
      <c r="A21" s="71"/>
      <c r="B21" s="60"/>
      <c r="C21" s="64"/>
      <c r="D21" s="72" t="str">
        <f>IF(ISBLANK('ECM Data'!$E$17)," ",'ECM Data'!$E$17)</f>
        <v xml:space="preserve"> </v>
      </c>
      <c r="E21" s="73" t="str">
        <f>IF(ISBLANK('ECM Data'!F17)," ",'ECM Data'!F17)</f>
        <v xml:space="preserve"> </v>
      </c>
      <c r="F21" s="74" t="str">
        <f>IF(ISBLANK('ECM Data'!F17)," ",'ECM Data'!K17)</f>
        <v xml:space="preserve"> </v>
      </c>
      <c r="G21" s="73" t="str">
        <f>IF(ISBLANK('ECM Data'!F17)," ",'ECM Data'!P17)</f>
        <v xml:space="preserve"> </v>
      </c>
      <c r="H21" s="75" t="str">
        <f>IF(ISBLANK('ECM Data'!F17)," ",'ECM Data'!Q17)</f>
        <v xml:space="preserve"> </v>
      </c>
      <c r="I21" s="64"/>
      <c r="J21" s="63"/>
    </row>
    <row r="22" spans="1:10">
      <c r="A22" s="71"/>
      <c r="B22" s="60"/>
      <c r="C22" s="64"/>
      <c r="D22" s="72" t="str">
        <f>IF(ISBLANK('ECM Data'!$E$18)," ",'ECM Data'!$E$18)</f>
        <v xml:space="preserve"> </v>
      </c>
      <c r="E22" s="73" t="str">
        <f>IF(ISBLANK('ECM Data'!F18)," ",'ECM Data'!F18)</f>
        <v xml:space="preserve"> </v>
      </c>
      <c r="F22" s="74" t="str">
        <f>IF(ISBLANK('ECM Data'!F18)," ",'ECM Data'!K18)</f>
        <v xml:space="preserve"> </v>
      </c>
      <c r="G22" s="73" t="str">
        <f>IF(ISBLANK('ECM Data'!F18)," ",'ECM Data'!P18)</f>
        <v xml:space="preserve"> </v>
      </c>
      <c r="H22" s="75" t="str">
        <f>IF(ISBLANK('ECM Data'!F18)," ",'ECM Data'!Q18)</f>
        <v xml:space="preserve"> </v>
      </c>
      <c r="I22" s="64"/>
      <c r="J22" s="63"/>
    </row>
    <row r="23" spans="1:10">
      <c r="A23" s="71"/>
      <c r="B23" s="60"/>
      <c r="C23" s="64"/>
      <c r="D23" s="72" t="str">
        <f>IF(ISBLANK('ECM Data'!$E$19)," ",'ECM Data'!$E$19)</f>
        <v xml:space="preserve"> </v>
      </c>
      <c r="E23" s="73" t="str">
        <f>IF(ISBLANK('ECM Data'!F19)," ",'ECM Data'!F19)</f>
        <v xml:space="preserve"> </v>
      </c>
      <c r="F23" s="74" t="str">
        <f>IF(ISBLANK('ECM Data'!F19)," ",'ECM Data'!K19)</f>
        <v xml:space="preserve"> </v>
      </c>
      <c r="G23" s="73" t="str">
        <f>IF(ISBLANK('ECM Data'!F19)," ",'ECM Data'!P19)</f>
        <v xml:space="preserve"> </v>
      </c>
      <c r="H23" s="75" t="str">
        <f>IF(ISBLANK('ECM Data'!F19)," ",'ECM Data'!Q19)</f>
        <v xml:space="preserve"> </v>
      </c>
      <c r="I23" s="64"/>
      <c r="J23" s="63"/>
    </row>
    <row r="24" spans="1:10">
      <c r="A24" s="71"/>
      <c r="B24" s="60"/>
      <c r="C24" s="64"/>
      <c r="D24" s="72" t="str">
        <f>IF(ISBLANK('ECM Data'!$E$20)," ",'ECM Data'!$E$20)</f>
        <v xml:space="preserve"> </v>
      </c>
      <c r="E24" s="73" t="str">
        <f>IF(ISBLANK('ECM Data'!F20)," ",'ECM Data'!F20)</f>
        <v xml:space="preserve"> </v>
      </c>
      <c r="F24" s="74" t="str">
        <f>IF(ISBLANK('ECM Data'!F20)," ",'ECM Data'!K20)</f>
        <v xml:space="preserve"> </v>
      </c>
      <c r="G24" s="73" t="str">
        <f>IF(ISBLANK('ECM Data'!F20)," ",'ECM Data'!P20)</f>
        <v xml:space="preserve"> </v>
      </c>
      <c r="H24" s="75" t="str">
        <f>IF(ISBLANK('ECM Data'!F20)," ",'ECM Data'!Q20)</f>
        <v xml:space="preserve"> </v>
      </c>
      <c r="I24" s="64"/>
      <c r="J24" s="63"/>
    </row>
    <row r="25" spans="1:10">
      <c r="A25" s="71"/>
      <c r="B25" s="60"/>
      <c r="C25" s="64"/>
      <c r="D25" s="72" t="str">
        <f>IF(ISBLANK('ECM Data'!$E$21)," ",'ECM Data'!$E$21)</f>
        <v xml:space="preserve"> </v>
      </c>
      <c r="E25" s="73" t="str">
        <f>IF(ISBLANK('ECM Data'!F21)," ",'ECM Data'!F21)</f>
        <v xml:space="preserve"> </v>
      </c>
      <c r="F25" s="74" t="str">
        <f>IF(ISBLANK('ECM Data'!F21)," ",'ECM Data'!K21)</f>
        <v xml:space="preserve"> </v>
      </c>
      <c r="G25" s="73" t="str">
        <f>IF(ISBLANK('ECM Data'!F21)," ",'ECM Data'!P21)</f>
        <v xml:space="preserve"> </v>
      </c>
      <c r="H25" s="75" t="str">
        <f>IF(ISBLANK('ECM Data'!F21)," ",'ECM Data'!Q21)</f>
        <v xml:space="preserve"> </v>
      </c>
      <c r="I25" s="64"/>
      <c r="J25" s="63"/>
    </row>
    <row r="26" spans="1:10">
      <c r="A26" s="71"/>
      <c r="B26" s="60"/>
      <c r="C26" s="64"/>
      <c r="D26" s="72" t="str">
        <f>IF(ISBLANK('ECM Data'!$E$22)," ",'ECM Data'!$E$22)</f>
        <v xml:space="preserve"> </v>
      </c>
      <c r="E26" s="73" t="str">
        <f>IF(ISBLANK('ECM Data'!F22)," ",'ECM Data'!F22)</f>
        <v xml:space="preserve"> </v>
      </c>
      <c r="F26" s="74" t="str">
        <f>IF(ISBLANK('ECM Data'!F22)," ",'ECM Data'!K22)</f>
        <v xml:space="preserve"> </v>
      </c>
      <c r="G26" s="73" t="str">
        <f>IF(ISBLANK('ECM Data'!F22)," ",'ECM Data'!P22)</f>
        <v xml:space="preserve"> </v>
      </c>
      <c r="H26" s="75" t="str">
        <f>IF(ISBLANK('ECM Data'!F22)," ",'ECM Data'!Q22)</f>
        <v xml:space="preserve"> </v>
      </c>
      <c r="I26" s="64"/>
      <c r="J26" s="63"/>
    </row>
    <row r="27" spans="1:10">
      <c r="A27" s="71"/>
      <c r="B27" s="60"/>
      <c r="C27" s="64"/>
      <c r="D27" s="187" t="s">
        <v>95</v>
      </c>
      <c r="E27" s="188"/>
      <c r="F27" s="188"/>
      <c r="G27" s="188"/>
      <c r="H27" s="189"/>
      <c r="I27" s="64"/>
      <c r="J27" s="63"/>
    </row>
    <row r="28" spans="1:10" ht="9" customHeight="1">
      <c r="A28" s="76"/>
      <c r="B28" s="77"/>
      <c r="C28" s="78"/>
      <c r="D28" s="79"/>
      <c r="E28" s="79"/>
      <c r="F28" s="80"/>
      <c r="G28" s="80"/>
      <c r="H28" s="80"/>
      <c r="I28" s="78"/>
      <c r="J28" s="81"/>
    </row>
    <row r="29" spans="1:10">
      <c r="A29" s="190" t="s">
        <v>96</v>
      </c>
      <c r="B29" s="190"/>
      <c r="C29" s="190"/>
      <c r="D29" s="190"/>
      <c r="E29" s="190"/>
      <c r="F29" s="190"/>
      <c r="G29" s="190"/>
      <c r="H29" s="190"/>
      <c r="I29" s="190"/>
      <c r="J29" s="190"/>
    </row>
    <row r="30" spans="1:10" ht="18.75" customHeight="1">
      <c r="A30" s="190"/>
      <c r="B30" s="190"/>
      <c r="C30" s="190"/>
      <c r="D30" s="190"/>
      <c r="E30" s="190"/>
      <c r="F30" s="190"/>
      <c r="G30" s="190"/>
      <c r="H30" s="190"/>
      <c r="I30" s="190"/>
      <c r="J30" s="190"/>
    </row>
    <row r="31" spans="1:10" s="86" customFormat="1" ht="17.25" customHeight="1">
      <c r="A31" s="82" t="s">
        <v>94</v>
      </c>
      <c r="B31" s="83"/>
      <c r="C31" s="84" t="s">
        <v>97</v>
      </c>
      <c r="D31" s="85" t="s">
        <v>98</v>
      </c>
      <c r="E31" s="42"/>
      <c r="F31" s="42"/>
      <c r="G31" s="42"/>
      <c r="H31" s="42"/>
      <c r="I31" s="83"/>
      <c r="J31" s="83"/>
    </row>
    <row r="32" spans="1:10" ht="18.75" customHeight="1">
      <c r="A32" s="191" t="s">
        <v>99</v>
      </c>
      <c r="B32" s="191"/>
      <c r="C32" s="191"/>
      <c r="D32" s="191"/>
      <c r="E32" s="191"/>
      <c r="F32" s="191"/>
      <c r="G32" s="191"/>
      <c r="H32" s="191"/>
      <c r="I32" s="191"/>
      <c r="J32" s="191"/>
    </row>
    <row r="33" spans="1:10" ht="18.75" customHeight="1">
      <c r="A33" s="192"/>
      <c r="B33" s="192"/>
      <c r="C33" s="192"/>
      <c r="D33" s="192"/>
      <c r="E33" s="192"/>
      <c r="F33" s="192"/>
      <c r="G33" s="192"/>
      <c r="H33" s="192"/>
      <c r="I33" s="192"/>
      <c r="J33" s="192"/>
    </row>
    <row r="34" spans="1:10" s="86" customFormat="1" ht="17.25" customHeight="1">
      <c r="A34" s="87" t="s">
        <v>94</v>
      </c>
      <c r="B34" s="88"/>
      <c r="C34" s="89" t="s">
        <v>100</v>
      </c>
      <c r="D34" s="175" t="s">
        <v>101</v>
      </c>
      <c r="E34" s="175"/>
      <c r="F34" s="175"/>
      <c r="G34" s="175"/>
      <c r="H34" s="175"/>
      <c r="I34" s="176"/>
      <c r="J34" s="88"/>
    </row>
    <row r="35" spans="1:10" s="86" customFormat="1" ht="28.5" customHeight="1">
      <c r="A35" s="82" t="s">
        <v>94</v>
      </c>
      <c r="B35" s="83"/>
      <c r="C35" s="84" t="s">
        <v>102</v>
      </c>
      <c r="D35" s="177" t="s">
        <v>103</v>
      </c>
      <c r="E35" s="177"/>
      <c r="F35" s="177"/>
      <c r="G35" s="177"/>
      <c r="H35" s="177"/>
      <c r="I35" s="178"/>
      <c r="J35" s="83"/>
    </row>
    <row r="36" spans="1:10">
      <c r="A36" s="179" t="s">
        <v>104</v>
      </c>
      <c r="B36" s="179"/>
      <c r="C36" s="179"/>
      <c r="D36" s="179"/>
      <c r="E36" s="179"/>
      <c r="F36" s="179"/>
      <c r="G36" s="179"/>
      <c r="H36" s="179"/>
      <c r="I36" s="179"/>
      <c r="J36" s="179"/>
    </row>
    <row r="37" spans="1:10" ht="18.75" customHeight="1">
      <c r="A37" s="179"/>
      <c r="B37" s="179"/>
      <c r="C37" s="179"/>
      <c r="D37" s="179"/>
      <c r="E37" s="179"/>
      <c r="F37" s="179"/>
      <c r="G37" s="179"/>
      <c r="H37" s="179"/>
      <c r="I37" s="179"/>
      <c r="J37" s="179"/>
    </row>
    <row r="38" spans="1:10" ht="18.75" customHeight="1">
      <c r="A38" s="180"/>
      <c r="B38" s="180"/>
      <c r="C38" s="180"/>
      <c r="D38" s="180"/>
      <c r="E38" s="180"/>
      <c r="F38" s="180"/>
      <c r="G38" s="180"/>
      <c r="H38" s="180"/>
      <c r="I38" s="180"/>
      <c r="J38" s="180"/>
    </row>
    <row r="39" spans="1:10">
      <c r="A39" s="90"/>
      <c r="B39" s="91"/>
      <c r="C39" s="92"/>
      <c r="D39" s="181" t="s">
        <v>105</v>
      </c>
      <c r="E39" s="182"/>
      <c r="F39" s="93" t="s">
        <v>106</v>
      </c>
      <c r="G39" s="94"/>
      <c r="H39" s="94"/>
      <c r="I39" s="94"/>
      <c r="J39" s="95"/>
    </row>
    <row r="40" spans="1:10" ht="15" thickBot="1">
      <c r="A40" s="96"/>
      <c r="B40" s="97"/>
      <c r="C40" s="98"/>
      <c r="D40" s="99" t="s">
        <v>107</v>
      </c>
      <c r="E40" s="99" t="s">
        <v>108</v>
      </c>
      <c r="F40" s="183" t="s">
        <v>107</v>
      </c>
      <c r="G40" s="184"/>
      <c r="H40" s="184"/>
      <c r="I40" s="185"/>
      <c r="J40" s="100" t="s">
        <v>108</v>
      </c>
    </row>
    <row r="41" spans="1:10" ht="31.5" customHeight="1" thickTop="1">
      <c r="A41" s="101" t="s">
        <v>72</v>
      </c>
      <c r="B41" s="102"/>
      <c r="C41" s="103"/>
      <c r="D41" s="104"/>
      <c r="E41" s="105"/>
      <c r="F41" s="102"/>
      <c r="G41" s="78"/>
      <c r="H41" s="78"/>
      <c r="I41" s="78"/>
      <c r="J41" s="106"/>
    </row>
    <row r="42" spans="1:10" ht="31.5" customHeight="1">
      <c r="A42" s="101" t="s">
        <v>109</v>
      </c>
      <c r="B42" s="102"/>
      <c r="C42" s="103"/>
      <c r="D42" s="107"/>
      <c r="E42" s="108"/>
      <c r="F42" s="102"/>
      <c r="G42" s="78"/>
      <c r="H42" s="78"/>
      <c r="I42" s="78"/>
      <c r="J42" s="81"/>
    </row>
    <row r="47" spans="1:10">
      <c r="E47" t="s">
        <v>110</v>
      </c>
    </row>
  </sheetData>
  <sheetProtection algorithmName="SHA-512" hashValue="fY2OpDkYwU1aGaB+9cJpzvwxFCQjprYqRga2z1nlSftqU/GedNOad9t80TniqM0I/scGCfNSZY5gHM45KieS+Q==" saltValue="ub55uGnF7f4IEjNVZ/ydZw==" spinCount="100000" sheet="1" objects="1" scenarios="1" formatCells="0" formatColumns="0" formatRows="0"/>
  <mergeCells count="11">
    <mergeCell ref="A32:J33"/>
    <mergeCell ref="A4:J6"/>
    <mergeCell ref="A8:J9"/>
    <mergeCell ref="D12:H12"/>
    <mergeCell ref="D27:H27"/>
    <mergeCell ref="A29:J30"/>
    <mergeCell ref="D34:I34"/>
    <mergeCell ref="D35:I35"/>
    <mergeCell ref="A36:J38"/>
    <mergeCell ref="D39:E39"/>
    <mergeCell ref="F40:I40"/>
  </mergeCells>
  <printOptions horizontalCentered="1"/>
  <pageMargins left="0.2" right="0.2" top="1" bottom="0.5" header="0.2" footer="0.3"/>
  <pageSetup scale="94" orientation="portrait" r:id="rId1"/>
  <headerFooter>
    <oddHeader>&amp;L&amp;"-,Bold"&amp;18Minimum Requirements Document&amp;20
&amp;"-,Italic"&amp;16Early Transformer Replacement Program&amp;R&amp;G</oddHeader>
    <oddFooter>&amp;L&amp;10&amp;D&amp;R&amp;10Page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54D1-F6C4-4A91-BC6C-69F658A8F4FE}">
  <sheetPr>
    <tabColor rgb="FFCC0000"/>
  </sheetPr>
  <dimension ref="A1:J52"/>
  <sheetViews>
    <sheetView view="pageBreakPreview" zoomScale="70" zoomScaleNormal="100" zoomScaleSheetLayoutView="70" workbookViewId="0"/>
  </sheetViews>
  <sheetFormatPr defaultColWidth="8.81640625" defaultRowHeight="14.5"/>
  <cols>
    <col min="1" max="2" width="5.453125" customWidth="1"/>
    <col min="3" max="3" width="1.453125" customWidth="1"/>
    <col min="4" max="4" width="22.54296875" customWidth="1"/>
    <col min="5" max="5" width="28" customWidth="1"/>
    <col min="9" max="9" width="1.453125" customWidth="1"/>
    <col min="10" max="10" width="8.453125" customWidth="1"/>
    <col min="11" max="12" width="16.453125" customWidth="1"/>
  </cols>
  <sheetData>
    <row r="1" spans="1:10" s="47" customFormat="1" ht="18.75" customHeight="1">
      <c r="A1" s="41" t="s">
        <v>72</v>
      </c>
      <c r="B1" s="42"/>
      <c r="C1" s="43"/>
      <c r="D1" s="44">
        <f>'Project Data'!C9</f>
        <v>0</v>
      </c>
      <c r="E1" s="45"/>
      <c r="F1" s="45"/>
      <c r="G1" s="45"/>
      <c r="H1" s="45"/>
      <c r="I1" s="45"/>
      <c r="J1" s="46"/>
    </row>
    <row r="2" spans="1:10" s="47" customFormat="1" ht="18.75" customHeight="1">
      <c r="A2" s="41" t="s">
        <v>73</v>
      </c>
      <c r="B2" s="42"/>
      <c r="C2" s="43"/>
      <c r="D2" s="44">
        <f>'Project Data'!C22</f>
        <v>0</v>
      </c>
      <c r="E2" s="45"/>
      <c r="F2" s="45"/>
      <c r="G2" s="45"/>
      <c r="H2" s="45"/>
      <c r="I2" s="45"/>
      <c r="J2" s="46"/>
    </row>
    <row r="3" spans="1:10" s="47" customFormat="1" ht="18.75" customHeight="1">
      <c r="A3" s="41" t="s">
        <v>74</v>
      </c>
      <c r="B3" s="42"/>
      <c r="C3" s="43"/>
      <c r="D3" s="42" t="s">
        <v>111</v>
      </c>
      <c r="E3" s="45"/>
      <c r="F3" s="45"/>
      <c r="G3" s="45"/>
      <c r="H3" s="45"/>
      <c r="I3" s="45"/>
      <c r="J3" s="46"/>
    </row>
    <row r="4" spans="1:10" ht="6" customHeight="1">
      <c r="A4" s="186" t="s">
        <v>112</v>
      </c>
      <c r="B4" s="186"/>
      <c r="C4" s="186"/>
      <c r="D4" s="186"/>
      <c r="E4" s="186"/>
      <c r="F4" s="186"/>
      <c r="G4" s="186"/>
      <c r="H4" s="186"/>
      <c r="I4" s="186"/>
      <c r="J4" s="186"/>
    </row>
    <row r="5" spans="1:10" ht="14.25" customHeight="1">
      <c r="A5" s="186"/>
      <c r="B5" s="186"/>
      <c r="C5" s="186"/>
      <c r="D5" s="186"/>
      <c r="E5" s="186"/>
      <c r="F5" s="186"/>
      <c r="G5" s="186"/>
      <c r="H5" s="186"/>
      <c r="I5" s="186"/>
      <c r="J5" s="186"/>
    </row>
    <row r="6" spans="1:10">
      <c r="A6" s="50"/>
      <c r="B6" s="109"/>
      <c r="C6" s="110" t="s">
        <v>79</v>
      </c>
      <c r="D6" s="52"/>
      <c r="E6" s="52"/>
      <c r="F6" s="52"/>
      <c r="G6" s="52"/>
      <c r="H6" s="52"/>
      <c r="I6" s="111"/>
      <c r="J6" s="111" t="s">
        <v>80</v>
      </c>
    </row>
    <row r="7" spans="1:10" ht="15" thickBot="1">
      <c r="A7" s="54"/>
      <c r="B7" s="112"/>
      <c r="C7" s="113" t="s">
        <v>81</v>
      </c>
      <c r="D7" s="57"/>
      <c r="E7" s="57"/>
      <c r="F7" s="57"/>
      <c r="G7" s="57"/>
      <c r="H7" s="57"/>
      <c r="I7" s="114"/>
      <c r="J7" s="114" t="s">
        <v>82</v>
      </c>
    </row>
    <row r="8" spans="1:10" ht="28.5" customHeight="1" thickTop="1">
      <c r="A8" s="59"/>
      <c r="B8" s="64"/>
      <c r="C8" s="115" t="s">
        <v>83</v>
      </c>
      <c r="D8" s="186" t="s">
        <v>113</v>
      </c>
      <c r="E8" s="186"/>
      <c r="F8" s="186"/>
      <c r="G8" s="186"/>
      <c r="H8" s="186"/>
      <c r="I8" s="116"/>
      <c r="J8" s="60"/>
    </row>
    <row r="9" spans="1:10" ht="6.65" customHeight="1">
      <c r="A9" s="59"/>
      <c r="B9" s="64"/>
      <c r="C9" s="59"/>
      <c r="D9" s="64"/>
      <c r="E9" s="64"/>
      <c r="F9" s="64"/>
      <c r="G9" s="64"/>
      <c r="H9" s="64"/>
      <c r="I9" s="60"/>
      <c r="J9" s="60"/>
    </row>
    <row r="10" spans="1:10">
      <c r="A10" s="59"/>
      <c r="B10" s="64"/>
      <c r="C10" s="59"/>
      <c r="D10" s="117" t="s">
        <v>85</v>
      </c>
      <c r="E10" s="65" t="s">
        <v>86</v>
      </c>
      <c r="F10" s="118" t="s">
        <v>4</v>
      </c>
      <c r="G10" s="66" t="s">
        <v>87</v>
      </c>
      <c r="H10" s="66"/>
      <c r="I10" s="119"/>
      <c r="J10" s="60"/>
    </row>
    <row r="11" spans="1:10">
      <c r="A11" s="59"/>
      <c r="B11" s="64"/>
      <c r="C11" s="59"/>
      <c r="D11" s="120" t="s">
        <v>88</v>
      </c>
      <c r="E11" s="68" t="s">
        <v>89</v>
      </c>
      <c r="F11" s="121" t="s">
        <v>90</v>
      </c>
      <c r="G11" s="65" t="s">
        <v>90</v>
      </c>
      <c r="H11" s="122" t="s">
        <v>91</v>
      </c>
      <c r="I11" s="119"/>
      <c r="J11" s="60"/>
    </row>
    <row r="12" spans="1:10" ht="15" thickBot="1">
      <c r="A12" s="59"/>
      <c r="B12" s="64"/>
      <c r="C12" s="59"/>
      <c r="D12" s="123"/>
      <c r="E12" s="69"/>
      <c r="F12" s="124" t="s">
        <v>92</v>
      </c>
      <c r="G12" s="70" t="s">
        <v>92</v>
      </c>
      <c r="H12" s="125" t="s">
        <v>93</v>
      </c>
      <c r="I12" s="119"/>
      <c r="J12" s="60"/>
    </row>
    <row r="13" spans="1:10" ht="15" thickTop="1">
      <c r="A13" s="71" t="s">
        <v>94</v>
      </c>
      <c r="B13" s="64"/>
      <c r="C13" s="59"/>
      <c r="D13" s="72" t="str">
        <f>IF(ISBLANK('[44]ECM Data'!D23)," ",'[44]ECM Data'!D23)</f>
        <v/>
      </c>
      <c r="E13" s="73" t="str">
        <f>IF(ISBLANK('[44]ECM Data'!E23)," ",'[44]ECM Data'!E23)</f>
        <v xml:space="preserve"> </v>
      </c>
      <c r="F13" s="74" t="str">
        <f>IF(ISBLANK('[44]ECM Data'!E23)," ",'[44]ECM Data'!J23)</f>
        <v xml:space="preserve"> </v>
      </c>
      <c r="G13" s="73" t="str">
        <f>IF(ISBLANK('[44]ECM Data'!E23)," ",'[44]ECM Data'!O23)</f>
        <v xml:space="preserve"> </v>
      </c>
      <c r="H13" s="75" t="str">
        <f>IF(ISBLANK('[44]ECM Data'!E23)," ",'[44]ECM Data'!P23)</f>
        <v xml:space="preserve"> </v>
      </c>
      <c r="I13" s="60"/>
      <c r="J13" s="60"/>
    </row>
    <row r="14" spans="1:10">
      <c r="A14" s="71"/>
      <c r="B14" s="64"/>
      <c r="C14" s="59"/>
      <c r="D14" s="72" t="str">
        <f>IF(ISBLANK('[44]ECM Data'!D24)," ",'[44]ECM Data'!D24)</f>
        <v/>
      </c>
      <c r="E14" s="73" t="str">
        <f>IF(ISBLANK('[44]ECM Data'!E24)," ",'[44]ECM Data'!E24)</f>
        <v xml:space="preserve"> </v>
      </c>
      <c r="F14" s="74" t="str">
        <f>IF(ISBLANK('[44]ECM Data'!E24)," ",'[44]ECM Data'!J24)</f>
        <v xml:space="preserve"> </v>
      </c>
      <c r="G14" s="73" t="str">
        <f>IF(ISBLANK('[44]ECM Data'!E24)," ",'[44]ECM Data'!O24)</f>
        <v xml:space="preserve"> </v>
      </c>
      <c r="H14" s="75" t="str">
        <f>IF(ISBLANK('[44]ECM Data'!E24)," ",'[44]ECM Data'!P24)</f>
        <v xml:space="preserve"> </v>
      </c>
      <c r="I14" s="60"/>
      <c r="J14" s="60"/>
    </row>
    <row r="15" spans="1:10">
      <c r="A15" s="71"/>
      <c r="B15" s="64"/>
      <c r="C15" s="59"/>
      <c r="D15" s="72" t="str">
        <f>IF(ISBLANK('[44]ECM Data'!D25)," ",'[44]ECM Data'!D25)</f>
        <v/>
      </c>
      <c r="E15" s="73" t="str">
        <f>IF(ISBLANK('[44]ECM Data'!E25)," ",'[44]ECM Data'!E25)</f>
        <v xml:space="preserve"> </v>
      </c>
      <c r="F15" s="74" t="str">
        <f>IF(ISBLANK('[44]ECM Data'!E25)," ",'[44]ECM Data'!J25)</f>
        <v xml:space="preserve"> </v>
      </c>
      <c r="G15" s="73" t="str">
        <f>IF(ISBLANK('[44]ECM Data'!E25)," ",'[44]ECM Data'!O25)</f>
        <v xml:space="preserve"> </v>
      </c>
      <c r="H15" s="75" t="str">
        <f>IF(ISBLANK('[44]ECM Data'!E25)," ",'[44]ECM Data'!P25)</f>
        <v xml:space="preserve"> </v>
      </c>
      <c r="I15" s="60"/>
      <c r="J15" s="60"/>
    </row>
    <row r="16" spans="1:10">
      <c r="A16" s="71"/>
      <c r="B16" s="64"/>
      <c r="C16" s="59"/>
      <c r="D16" s="72" t="str">
        <f>IF(ISBLANK('[44]ECM Data'!D26)," ",'[44]ECM Data'!D26)</f>
        <v/>
      </c>
      <c r="E16" s="73" t="str">
        <f>IF(ISBLANK('[44]ECM Data'!E26)," ",'[44]ECM Data'!E26)</f>
        <v xml:space="preserve"> </v>
      </c>
      <c r="F16" s="74" t="str">
        <f>IF(ISBLANK('[44]ECM Data'!E26)," ",'[44]ECM Data'!J26)</f>
        <v xml:space="preserve"> </v>
      </c>
      <c r="G16" s="73" t="str">
        <f>IF(ISBLANK('[44]ECM Data'!E26)," ",'[44]ECM Data'!O26)</f>
        <v xml:space="preserve"> </v>
      </c>
      <c r="H16" s="75" t="str">
        <f>IF(ISBLANK('[44]ECM Data'!E26)," ",'[44]ECM Data'!P26)</f>
        <v xml:space="preserve"> </v>
      </c>
      <c r="I16" s="60"/>
      <c r="J16" s="60"/>
    </row>
    <row r="17" spans="1:10">
      <c r="A17" s="71"/>
      <c r="B17" s="64"/>
      <c r="C17" s="59"/>
      <c r="D17" s="72" t="str">
        <f>IF(ISBLANK('[44]ECM Data'!D27)," ",'[44]ECM Data'!D27)</f>
        <v/>
      </c>
      <c r="E17" s="73" t="str">
        <f>IF(ISBLANK('[44]ECM Data'!E27)," ",'[44]ECM Data'!E27)</f>
        <v xml:space="preserve"> </v>
      </c>
      <c r="F17" s="74" t="str">
        <f>IF(ISBLANK('[44]ECM Data'!E27)," ",'[44]ECM Data'!J27)</f>
        <v xml:space="preserve"> </v>
      </c>
      <c r="G17" s="73" t="str">
        <f>IF(ISBLANK('[44]ECM Data'!E27)," ",'[44]ECM Data'!O27)</f>
        <v xml:space="preserve"> </v>
      </c>
      <c r="H17" s="75" t="str">
        <f>IF(ISBLANK('[44]ECM Data'!E27)," ",'[44]ECM Data'!P27)</f>
        <v xml:space="preserve"> </v>
      </c>
      <c r="I17" s="60"/>
      <c r="J17" s="60"/>
    </row>
    <row r="18" spans="1:10">
      <c r="A18" s="71"/>
      <c r="B18" s="64"/>
      <c r="C18" s="59"/>
      <c r="D18" s="72" t="str">
        <f>IF(ISBLANK('[44]ECM Data'!D28)," ",'[44]ECM Data'!D28)</f>
        <v xml:space="preserve"> </v>
      </c>
      <c r="E18" s="73" t="str">
        <f>IF(ISBLANK('[44]ECM Data'!E28)," ",'[44]ECM Data'!E28)</f>
        <v xml:space="preserve"> </v>
      </c>
      <c r="F18" s="74" t="str">
        <f>IF(ISBLANK('[44]ECM Data'!E28)," ",'[44]ECM Data'!J28)</f>
        <v xml:space="preserve"> </v>
      </c>
      <c r="G18" s="73" t="str">
        <f>IF(ISBLANK('[44]ECM Data'!E28)," ",'[44]ECM Data'!O28)</f>
        <v xml:space="preserve"> </v>
      </c>
      <c r="H18" s="75" t="str">
        <f>IF(ISBLANK('[44]ECM Data'!E28)," ",'[44]ECM Data'!P28)</f>
        <v xml:space="preserve"> </v>
      </c>
      <c r="I18" s="60"/>
      <c r="J18" s="60"/>
    </row>
    <row r="19" spans="1:10">
      <c r="A19" s="71"/>
      <c r="B19" s="64"/>
      <c r="C19" s="59"/>
      <c r="D19" s="72" t="str">
        <f>IF(ISBLANK('[44]ECM Data'!D29)," ",'[44]ECM Data'!D29)</f>
        <v xml:space="preserve"> </v>
      </c>
      <c r="E19" s="73" t="str">
        <f>IF(ISBLANK('[44]ECM Data'!E29)," ",'[44]ECM Data'!E29)</f>
        <v xml:space="preserve"> </v>
      </c>
      <c r="F19" s="74" t="str">
        <f>IF(ISBLANK('[44]ECM Data'!E29)," ",'[44]ECM Data'!J29)</f>
        <v xml:space="preserve"> </v>
      </c>
      <c r="G19" s="73" t="str">
        <f>IF(ISBLANK('[44]ECM Data'!E29)," ",'[44]ECM Data'!O29)</f>
        <v xml:space="preserve"> </v>
      </c>
      <c r="H19" s="75" t="str">
        <f>IF(ISBLANK('[44]ECM Data'!E29)," ",'[44]ECM Data'!P29)</f>
        <v xml:space="preserve"> </v>
      </c>
      <c r="I19" s="60"/>
      <c r="J19" s="60"/>
    </row>
    <row r="20" spans="1:10">
      <c r="A20" s="71"/>
      <c r="B20" s="64"/>
      <c r="C20" s="59"/>
      <c r="D20" s="72" t="str">
        <f>IF(ISBLANK('[44]ECM Data'!D30)," ",'[44]ECM Data'!D30)</f>
        <v xml:space="preserve"> </v>
      </c>
      <c r="E20" s="73" t="str">
        <f>IF(ISBLANK('[44]ECM Data'!E30)," ",'[44]ECM Data'!E30)</f>
        <v xml:space="preserve"> </v>
      </c>
      <c r="F20" s="74" t="str">
        <f>IF(ISBLANK('[44]ECM Data'!E30)," ",'[44]ECM Data'!J30)</f>
        <v xml:space="preserve"> </v>
      </c>
      <c r="G20" s="73" t="str">
        <f>IF(ISBLANK('[44]ECM Data'!E30)," ",'[44]ECM Data'!O30)</f>
        <v xml:space="preserve"> </v>
      </c>
      <c r="H20" s="75" t="str">
        <f>IF(ISBLANK('[44]ECM Data'!E30)," ",'[44]ECM Data'!P30)</f>
        <v xml:space="preserve"> </v>
      </c>
      <c r="I20" s="60"/>
      <c r="J20" s="60"/>
    </row>
    <row r="21" spans="1:10">
      <c r="A21" s="71"/>
      <c r="B21" s="64"/>
      <c r="C21" s="59"/>
      <c r="D21" s="72" t="str">
        <f>IF(ISBLANK('[44]ECM Data'!D31)," ",'[44]ECM Data'!D31)</f>
        <v xml:space="preserve"> </v>
      </c>
      <c r="E21" s="73" t="str">
        <f>IF(ISBLANK('[44]ECM Data'!E31)," ",'[44]ECM Data'!E31)</f>
        <v xml:space="preserve"> </v>
      </c>
      <c r="F21" s="74" t="str">
        <f>IF(ISBLANK('[44]ECM Data'!E31)," ",'[44]ECM Data'!J31)</f>
        <v xml:space="preserve"> </v>
      </c>
      <c r="G21" s="73" t="str">
        <f>IF(ISBLANK('[44]ECM Data'!E31)," ",'[44]ECM Data'!O31)</f>
        <v xml:space="preserve"> </v>
      </c>
      <c r="H21" s="75" t="str">
        <f>IF(ISBLANK('[44]ECM Data'!E31)," ",'[44]ECM Data'!P31)</f>
        <v xml:space="preserve"> </v>
      </c>
      <c r="I21" s="60"/>
      <c r="J21" s="60"/>
    </row>
    <row r="22" spans="1:10">
      <c r="A22" s="71"/>
      <c r="B22" s="64"/>
      <c r="C22" s="59"/>
      <c r="D22" s="72" t="str">
        <f>IF(ISBLANK('[44]ECM Data'!D32)," ",'[44]ECM Data'!D32)</f>
        <v xml:space="preserve"> </v>
      </c>
      <c r="E22" s="73" t="str">
        <f>IF(ISBLANK('[44]ECM Data'!E32)," ",'[44]ECM Data'!E32)</f>
        <v xml:space="preserve"> </v>
      </c>
      <c r="F22" s="74" t="str">
        <f>IF(ISBLANK('[44]ECM Data'!E32)," ",'[44]ECM Data'!J32)</f>
        <v xml:space="preserve"> </v>
      </c>
      <c r="G22" s="73" t="str">
        <f>IF(ISBLANK('[44]ECM Data'!E32)," ",'[44]ECM Data'!O32)</f>
        <v xml:space="preserve"> </v>
      </c>
      <c r="H22" s="75" t="str">
        <f>IF(ISBLANK('[44]ECM Data'!E32)," ",'[44]ECM Data'!P32)</f>
        <v xml:space="preserve"> </v>
      </c>
      <c r="I22" s="60"/>
      <c r="J22" s="60"/>
    </row>
    <row r="23" spans="1:10">
      <c r="A23" s="71"/>
      <c r="B23" s="64"/>
      <c r="C23" s="59"/>
      <c r="D23" s="126" t="str">
        <f>IF(ISBLANK('[44]ECM Data'!D33)," ",'[44]ECM Data'!D33)</f>
        <v xml:space="preserve"> </v>
      </c>
      <c r="E23" s="127" t="str">
        <f>IF(ISBLANK('[44]ECM Data'!E33)," ",'[44]ECM Data'!E33)</f>
        <v xml:space="preserve"> </v>
      </c>
      <c r="F23" s="128" t="str">
        <f>IF(ISBLANK('[44]ECM Data'!E33)," ",'[44]ECM Data'!J33)</f>
        <v xml:space="preserve"> </v>
      </c>
      <c r="G23" s="129" t="str">
        <f>IF(ISBLANK('[44]ECM Data'!E33)," ",'[44]ECM Data'!O33)</f>
        <v xml:space="preserve"> </v>
      </c>
      <c r="H23" s="130" t="str">
        <f>IF(ISBLANK('[44]ECM Data'!E33)," ",'[44]ECM Data'!P33)</f>
        <v xml:space="preserve"> </v>
      </c>
      <c r="I23" s="60"/>
      <c r="J23" s="60"/>
    </row>
    <row r="24" spans="1:10" ht="15" customHeight="1">
      <c r="A24" s="71"/>
      <c r="B24" s="64"/>
      <c r="C24" s="59"/>
      <c r="D24" s="131" t="str">
        <f>IF(ISBLANK('[44]ECM Data'!D34)," ",'[44]ECM Data'!D34)</f>
        <v xml:space="preserve"> </v>
      </c>
      <c r="E24" s="132" t="str">
        <f>IF(ISBLANK('[44]ECM Data'!E34)," ",'[44]ECM Data'!E34)</f>
        <v xml:space="preserve"> </v>
      </c>
      <c r="F24" s="133" t="str">
        <f>IF(ISBLANK('[44]ECM Data'!E34)," ",'[44]ECM Data'!J34)</f>
        <v xml:space="preserve"> </v>
      </c>
      <c r="G24" s="134" t="str">
        <f>IF(ISBLANK('[44]ECM Data'!E34)," ",'[44]ECM Data'!O34)</f>
        <v xml:space="preserve"> </v>
      </c>
      <c r="H24" s="135" t="str">
        <f>IF(ISBLANK('[44]ECM Data'!E34)," ",'[44]ECM Data'!P34)</f>
        <v xml:space="preserve"> </v>
      </c>
      <c r="I24" s="60"/>
      <c r="J24" s="60"/>
    </row>
    <row r="25" spans="1:10">
      <c r="A25" s="59"/>
      <c r="B25" s="64"/>
      <c r="C25" s="59"/>
      <c r="D25" s="72" t="str">
        <f>IF(ISBLANK('[44]ECM Data'!D35)," ",'[44]ECM Data'!D35)</f>
        <v xml:space="preserve"> </v>
      </c>
      <c r="E25" s="73" t="str">
        <f>IF(ISBLANK('[44]ECM Data'!E35)," ",'[44]ECM Data'!E35)</f>
        <v xml:space="preserve"> </v>
      </c>
      <c r="F25" s="74" t="str">
        <f>IF(ISBLANK('[44]ECM Data'!E35)," ",'[44]ECM Data'!J35)</f>
        <v xml:space="preserve"> </v>
      </c>
      <c r="G25" s="73" t="str">
        <f>IF(ISBLANK('[44]ECM Data'!E35)," ",'[44]ECM Data'!O35)</f>
        <v xml:space="preserve"> </v>
      </c>
      <c r="H25" s="75" t="str">
        <f>IF(ISBLANK('[44]ECM Data'!E35)," ",'[44]ECM Data'!P35)</f>
        <v xml:space="preserve"> </v>
      </c>
      <c r="I25" s="60"/>
      <c r="J25" s="60"/>
    </row>
    <row r="26" spans="1:10">
      <c r="A26" s="59"/>
      <c r="B26" s="64"/>
      <c r="C26" s="59"/>
      <c r="D26" s="72" t="str">
        <f>IF(ISBLANK('[44]ECM Data'!D36)," ",'[44]ECM Data'!D36)</f>
        <v xml:space="preserve"> </v>
      </c>
      <c r="E26" s="73" t="str">
        <f>IF(ISBLANK('[44]ECM Data'!E36)," ",'[44]ECM Data'!E36)</f>
        <v xml:space="preserve"> </v>
      </c>
      <c r="F26" s="74" t="str">
        <f>IF(ISBLANK('[44]ECM Data'!E36)," ",'[44]ECM Data'!J36)</f>
        <v xml:space="preserve"> </v>
      </c>
      <c r="G26" s="73" t="str">
        <f>IF(ISBLANK('[44]ECM Data'!E36)," ",'[44]ECM Data'!O36)</f>
        <v xml:space="preserve"> </v>
      </c>
      <c r="H26" s="75" t="str">
        <f>IF(ISBLANK('[44]ECM Data'!E36)," ",'[44]ECM Data'!P36)</f>
        <v xml:space="preserve"> </v>
      </c>
      <c r="I26" s="60"/>
      <c r="J26" s="60"/>
    </row>
    <row r="27" spans="1:10">
      <c r="A27" s="59"/>
      <c r="B27" s="64"/>
      <c r="C27" s="59"/>
      <c r="D27" s="72" t="str">
        <f>IF(ISBLANK('[44]ECM Data'!D37)," ",'[44]ECM Data'!D37)</f>
        <v xml:space="preserve"> </v>
      </c>
      <c r="E27" s="73" t="str">
        <f>IF(ISBLANK('[44]ECM Data'!E37)," ",'[44]ECM Data'!E37)</f>
        <v xml:space="preserve"> </v>
      </c>
      <c r="F27" s="74" t="str">
        <f>IF(ISBLANK('[44]ECM Data'!E37)," ",'[44]ECM Data'!J37)</f>
        <v xml:space="preserve"> </v>
      </c>
      <c r="G27" s="73" t="str">
        <f>IF(ISBLANK('[44]ECM Data'!E37)," ",'[44]ECM Data'!O37)</f>
        <v xml:space="preserve"> </v>
      </c>
      <c r="H27" s="75" t="str">
        <f>IF(ISBLANK('[44]ECM Data'!E37)," ",'[44]ECM Data'!P37)</f>
        <v xml:space="preserve"> </v>
      </c>
      <c r="I27" s="60"/>
      <c r="J27" s="60"/>
    </row>
    <row r="28" spans="1:10">
      <c r="A28" s="59"/>
      <c r="B28" s="64"/>
      <c r="C28" s="59"/>
      <c r="D28" s="72" t="str">
        <f>IF(ISBLANK('[44]ECM Data'!D38)," ",'[44]ECM Data'!D38)</f>
        <v xml:space="preserve"> </v>
      </c>
      <c r="E28" s="73" t="str">
        <f>IF(ISBLANK('[44]ECM Data'!E38)," ",'[44]ECM Data'!E38)</f>
        <v xml:space="preserve"> </v>
      </c>
      <c r="F28" s="74" t="str">
        <f>IF(ISBLANK('[44]ECM Data'!E38)," ",'[44]ECM Data'!J38)</f>
        <v xml:space="preserve"> </v>
      </c>
      <c r="G28" s="73" t="str">
        <f>IF(ISBLANK('[44]ECM Data'!E38)," ",'[44]ECM Data'!O38)</f>
        <v xml:space="preserve"> </v>
      </c>
      <c r="H28" s="75" t="str">
        <f>IF(ISBLANK('[44]ECM Data'!E38)," ",'[44]ECM Data'!P38)</f>
        <v xml:space="preserve"> </v>
      </c>
      <c r="I28" s="60"/>
      <c r="J28" s="60"/>
    </row>
    <row r="29" spans="1:10">
      <c r="A29" s="59"/>
      <c r="B29" s="64"/>
      <c r="C29" s="59"/>
      <c r="D29" s="72" t="str">
        <f>IF(ISBLANK('[44]ECM Data'!D39)," ",'[44]ECM Data'!D39)</f>
        <v xml:space="preserve"> </v>
      </c>
      <c r="E29" s="73" t="str">
        <f>IF(ISBLANK('[44]ECM Data'!E39)," ",'[44]ECM Data'!E39)</f>
        <v xml:space="preserve"> </v>
      </c>
      <c r="F29" s="74" t="str">
        <f>IF(ISBLANK('[44]ECM Data'!E39)," ",'[44]ECM Data'!J39)</f>
        <v xml:space="preserve"> </v>
      </c>
      <c r="G29" s="73" t="str">
        <f>IF(ISBLANK('[44]ECM Data'!E39)," ",'[44]ECM Data'!O39)</f>
        <v xml:space="preserve"> </v>
      </c>
      <c r="H29" s="75" t="str">
        <f>IF(ISBLANK('[44]ECM Data'!E39)," ",'[44]ECM Data'!P39)</f>
        <v xml:space="preserve"> </v>
      </c>
      <c r="I29" s="60"/>
      <c r="J29" s="60"/>
    </row>
    <row r="30" spans="1:10">
      <c r="A30" s="59"/>
      <c r="B30" s="64"/>
      <c r="C30" s="59"/>
      <c r="D30" s="72" t="str">
        <f>IF(ISBLANK('[44]ECM Data'!D40)," ",'[44]ECM Data'!D40)</f>
        <v xml:space="preserve"> </v>
      </c>
      <c r="E30" s="73" t="str">
        <f>IF(ISBLANK('[44]ECM Data'!E40)," ",'[44]ECM Data'!E40)</f>
        <v xml:space="preserve"> </v>
      </c>
      <c r="F30" s="74" t="str">
        <f>IF(ISBLANK('[44]ECM Data'!E40)," ",'[44]ECM Data'!J40)</f>
        <v xml:space="preserve"> </v>
      </c>
      <c r="G30" s="73" t="str">
        <f>IF(ISBLANK('[44]ECM Data'!E40)," ",'[44]ECM Data'!O40)</f>
        <v xml:space="preserve"> </v>
      </c>
      <c r="H30" s="75" t="str">
        <f>IF(ISBLANK('[44]ECM Data'!E40)," ",'[44]ECM Data'!P40)</f>
        <v xml:space="preserve"> </v>
      </c>
      <c r="I30" s="60"/>
      <c r="J30" s="60"/>
    </row>
    <row r="31" spans="1:10">
      <c r="A31" s="59"/>
      <c r="B31" s="64"/>
      <c r="C31" s="59"/>
      <c r="D31" s="72" t="str">
        <f>IF(ISBLANK('[44]ECM Data'!D41)," ",'[44]ECM Data'!D41)</f>
        <v xml:space="preserve"> </v>
      </c>
      <c r="E31" s="73" t="str">
        <f>IF(ISBLANK('[44]ECM Data'!E41)," ",'[44]ECM Data'!E41)</f>
        <v xml:space="preserve"> </v>
      </c>
      <c r="F31" s="74" t="str">
        <f>IF(ISBLANK('[44]ECM Data'!E41)," ",'[44]ECM Data'!J41)</f>
        <v xml:space="preserve"> </v>
      </c>
      <c r="G31" s="73" t="str">
        <f>IF(ISBLANK('[44]ECM Data'!E41)," ",'[44]ECM Data'!O41)</f>
        <v xml:space="preserve"> </v>
      </c>
      <c r="H31" s="75" t="str">
        <f>IF(ISBLANK('[44]ECM Data'!E41)," ",'[44]ECM Data'!P41)</f>
        <v xml:space="preserve"> </v>
      </c>
      <c r="I31" s="60"/>
      <c r="J31" s="60"/>
    </row>
    <row r="32" spans="1:10">
      <c r="A32" s="59"/>
      <c r="B32" s="64"/>
      <c r="C32" s="59"/>
      <c r="D32" s="72" t="str">
        <f>IF(ISBLANK('[44]ECM Data'!D42)," ",'[44]ECM Data'!D42)</f>
        <v xml:space="preserve"> </v>
      </c>
      <c r="E32" s="73" t="str">
        <f>IF(ISBLANK('[44]ECM Data'!E42)," ",'[44]ECM Data'!E42)</f>
        <v xml:space="preserve"> </v>
      </c>
      <c r="F32" s="74" t="str">
        <f>IF(ISBLANK('[44]ECM Data'!E42)," ",'[44]ECM Data'!J42)</f>
        <v xml:space="preserve"> </v>
      </c>
      <c r="G32" s="73" t="str">
        <f>IF(ISBLANK('[44]ECM Data'!E42)," ",'[44]ECM Data'!O42)</f>
        <v xml:space="preserve"> </v>
      </c>
      <c r="H32" s="75" t="str">
        <f>IF(ISBLANK('[44]ECM Data'!E42)," ",'[44]ECM Data'!P42)</f>
        <v xml:space="preserve"> </v>
      </c>
      <c r="I32" s="60"/>
      <c r="J32" s="60"/>
    </row>
    <row r="33" spans="1:10">
      <c r="A33" s="59"/>
      <c r="B33" s="64"/>
      <c r="C33" s="59"/>
      <c r="D33" s="72" t="str">
        <f>IF(ISBLANK('[44]ECM Data'!D43)," ",'[44]ECM Data'!D43)</f>
        <v xml:space="preserve"> </v>
      </c>
      <c r="E33" s="73" t="str">
        <f>IF(ISBLANK('[44]ECM Data'!E43)," ",'[44]ECM Data'!E43)</f>
        <v xml:space="preserve"> </v>
      </c>
      <c r="F33" s="74" t="str">
        <f>IF(ISBLANK('[44]ECM Data'!E43)," ",'[44]ECM Data'!J43)</f>
        <v xml:space="preserve"> </v>
      </c>
      <c r="G33" s="73" t="str">
        <f>IF(ISBLANK('[44]ECM Data'!E43)," ",'[44]ECM Data'!O43)</f>
        <v xml:space="preserve"> </v>
      </c>
      <c r="H33" s="75" t="str">
        <f>IF(ISBLANK('[44]ECM Data'!E43)," ",'[44]ECM Data'!P43)</f>
        <v xml:space="preserve"> </v>
      </c>
      <c r="I33" s="60"/>
      <c r="J33" s="60"/>
    </row>
    <row r="34" spans="1:10">
      <c r="A34" s="59"/>
      <c r="B34" s="64"/>
      <c r="C34" s="59"/>
      <c r="D34" s="72" t="str">
        <f>IF(ISBLANK('[44]ECM Data'!D44)," ",'[44]ECM Data'!D44)</f>
        <v xml:space="preserve"> </v>
      </c>
      <c r="E34" s="73" t="str">
        <f>IF(ISBLANK('[44]ECM Data'!E44)," ",'[44]ECM Data'!E44)</f>
        <v xml:space="preserve"> </v>
      </c>
      <c r="F34" s="74" t="str">
        <f>IF(ISBLANK('[44]ECM Data'!E44)," ",'[44]ECM Data'!J44)</f>
        <v xml:space="preserve"> </v>
      </c>
      <c r="G34" s="73" t="str">
        <f>IF(ISBLANK('[44]ECM Data'!E44)," ",'[44]ECM Data'!O44)</f>
        <v xml:space="preserve"> </v>
      </c>
      <c r="H34" s="75" t="str">
        <f>IF(ISBLANK('[44]ECM Data'!E44)," ",'[44]ECM Data'!P44)</f>
        <v xml:space="preserve"> </v>
      </c>
      <c r="I34" s="60"/>
      <c r="J34" s="60"/>
    </row>
    <row r="35" spans="1:10">
      <c r="A35" s="59"/>
      <c r="B35" s="64"/>
      <c r="C35" s="59"/>
      <c r="D35" s="72" t="str">
        <f>IF(ISBLANK('[44]ECM Data'!D45)," ",'[44]ECM Data'!D45)</f>
        <v xml:space="preserve"> </v>
      </c>
      <c r="E35" s="73" t="str">
        <f>IF(ISBLANK('[44]ECM Data'!E45)," ",'[44]ECM Data'!E45)</f>
        <v xml:space="preserve"> </v>
      </c>
      <c r="F35" s="74" t="str">
        <f>IF(ISBLANK('[44]ECM Data'!E45)," ",'[44]ECM Data'!J45)</f>
        <v xml:space="preserve"> </v>
      </c>
      <c r="G35" s="73" t="str">
        <f>IF(ISBLANK('[44]ECM Data'!E45)," ",'[44]ECM Data'!O45)</f>
        <v xml:space="preserve"> </v>
      </c>
      <c r="H35" s="75" t="str">
        <f>IF(ISBLANK('[44]ECM Data'!E45)," ",'[44]ECM Data'!P45)</f>
        <v xml:space="preserve"> </v>
      </c>
      <c r="I35" s="60"/>
      <c r="J35" s="60"/>
    </row>
    <row r="36" spans="1:10">
      <c r="A36" s="59"/>
      <c r="B36" s="64"/>
      <c r="C36" s="59"/>
      <c r="D36" s="72" t="str">
        <f>IF(ISBLANK('[44]ECM Data'!D46)," ",'[44]ECM Data'!D46)</f>
        <v xml:space="preserve"> </v>
      </c>
      <c r="E36" s="73" t="str">
        <f>IF(ISBLANK('[44]ECM Data'!E46)," ",'[44]ECM Data'!E46)</f>
        <v xml:space="preserve"> </v>
      </c>
      <c r="F36" s="74" t="str">
        <f>IF(ISBLANK('[44]ECM Data'!E46)," ",'[44]ECM Data'!J46)</f>
        <v xml:space="preserve"> </v>
      </c>
      <c r="G36" s="73" t="str">
        <f>IF(ISBLANK('[44]ECM Data'!E46)," ",'[44]ECM Data'!O46)</f>
        <v xml:space="preserve"> </v>
      </c>
      <c r="H36" s="75" t="str">
        <f>IF(ISBLANK('[44]ECM Data'!E46)," ",'[44]ECM Data'!P46)</f>
        <v xml:space="preserve"> </v>
      </c>
      <c r="I36" s="60"/>
      <c r="J36" s="60"/>
    </row>
    <row r="37" spans="1:10">
      <c r="A37" s="59"/>
      <c r="B37" s="64"/>
      <c r="C37" s="59"/>
      <c r="D37" s="72" t="str">
        <f>IF(ISBLANK('[44]ECM Data'!D47)," ",'[44]ECM Data'!D47)</f>
        <v xml:space="preserve"> </v>
      </c>
      <c r="E37" s="73" t="str">
        <f>IF(ISBLANK('[44]ECM Data'!E47)," ",'[44]ECM Data'!E47)</f>
        <v xml:space="preserve"> </v>
      </c>
      <c r="F37" s="74" t="str">
        <f>IF(ISBLANK('[44]ECM Data'!E47)," ",'[44]ECM Data'!J47)</f>
        <v xml:space="preserve"> </v>
      </c>
      <c r="G37" s="73" t="str">
        <f>IF(ISBLANK('[44]ECM Data'!E47)," ",'[44]ECM Data'!O47)</f>
        <v xml:space="preserve"> </v>
      </c>
      <c r="H37" s="75" t="str">
        <f>IF(ISBLANK('[44]ECM Data'!E47)," ",'[44]ECM Data'!P47)</f>
        <v xml:space="preserve"> </v>
      </c>
      <c r="I37" s="60"/>
      <c r="J37" s="60"/>
    </row>
    <row r="38" spans="1:10">
      <c r="A38" s="59"/>
      <c r="B38" s="64"/>
      <c r="C38" s="59"/>
      <c r="D38" s="72" t="str">
        <f>IF(ISBLANK('[44]ECM Data'!D48)," ",'[44]ECM Data'!D48)</f>
        <v xml:space="preserve"> </v>
      </c>
      <c r="E38" s="73" t="str">
        <f>IF(ISBLANK('[44]ECM Data'!E48)," ",'[44]ECM Data'!E48)</f>
        <v xml:space="preserve"> </v>
      </c>
      <c r="F38" s="74" t="str">
        <f>IF(ISBLANK('[44]ECM Data'!E48)," ",'[44]ECM Data'!J48)</f>
        <v xml:space="preserve"> </v>
      </c>
      <c r="G38" s="73" t="str">
        <f>IF(ISBLANK('[44]ECM Data'!E48)," ",'[44]ECM Data'!O48)</f>
        <v xml:space="preserve"> </v>
      </c>
      <c r="H38" s="75" t="str">
        <f>IF(ISBLANK('[44]ECM Data'!E48)," ",'[44]ECM Data'!P48)</f>
        <v xml:space="preserve"> </v>
      </c>
      <c r="I38" s="60"/>
      <c r="J38" s="60"/>
    </row>
    <row r="39" spans="1:10">
      <c r="A39" s="59"/>
      <c r="B39" s="64"/>
      <c r="C39" s="59"/>
      <c r="D39" s="72" t="str">
        <f>IF(ISBLANK('[44]ECM Data'!D49)," ",'[44]ECM Data'!D49)</f>
        <v xml:space="preserve"> </v>
      </c>
      <c r="E39" s="73" t="str">
        <f>IF(ISBLANK('[44]ECM Data'!E49)," ",'[44]ECM Data'!E49)</f>
        <v xml:space="preserve"> </v>
      </c>
      <c r="F39" s="74" t="str">
        <f>IF(ISBLANK('[44]ECM Data'!E49)," ",'[44]ECM Data'!J49)</f>
        <v xml:space="preserve"> </v>
      </c>
      <c r="G39" s="73" t="str">
        <f>IF(ISBLANK('[44]ECM Data'!E49)," ",'[44]ECM Data'!O49)</f>
        <v xml:space="preserve"> </v>
      </c>
      <c r="H39" s="75" t="str">
        <f>IF(ISBLANK('[44]ECM Data'!E49)," ",'[44]ECM Data'!P49)</f>
        <v xml:space="preserve"> </v>
      </c>
      <c r="I39" s="60"/>
      <c r="J39" s="60"/>
    </row>
    <row r="40" spans="1:10">
      <c r="A40" s="59"/>
      <c r="B40" s="64"/>
      <c r="C40" s="59"/>
      <c r="D40" s="72" t="str">
        <f>IF(ISBLANK('[44]ECM Data'!D50)," ",'[44]ECM Data'!D50)</f>
        <v xml:space="preserve"> </v>
      </c>
      <c r="E40" s="73" t="str">
        <f>IF(ISBLANK('[44]ECM Data'!E50)," ",'[44]ECM Data'!E50)</f>
        <v xml:space="preserve"> </v>
      </c>
      <c r="F40" s="74" t="str">
        <f>IF(ISBLANK('[44]ECM Data'!E50)," ",'[44]ECM Data'!J50)</f>
        <v xml:space="preserve"> </v>
      </c>
      <c r="G40" s="73" t="str">
        <f>IF(ISBLANK('[44]ECM Data'!E50)," ",'[44]ECM Data'!O50)</f>
        <v xml:space="preserve"> </v>
      </c>
      <c r="H40" s="75" t="str">
        <f>IF(ISBLANK('[44]ECM Data'!E50)," ",'[44]ECM Data'!P50)</f>
        <v xml:space="preserve"> </v>
      </c>
      <c r="I40" s="60"/>
      <c r="J40" s="60"/>
    </row>
    <row r="41" spans="1:10">
      <c r="A41" s="59"/>
      <c r="B41" s="64"/>
      <c r="C41" s="59"/>
      <c r="D41" s="72" t="str">
        <f>IF(ISBLANK('[44]ECM Data'!D51)," ",'[44]ECM Data'!D51)</f>
        <v xml:space="preserve"> </v>
      </c>
      <c r="E41" s="73" t="str">
        <f>IF(ISBLANK('[44]ECM Data'!E51)," ",'[44]ECM Data'!E51)</f>
        <v xml:space="preserve"> </v>
      </c>
      <c r="F41" s="74" t="str">
        <f>IF(ISBLANK('[44]ECM Data'!E51)," ",'[44]ECM Data'!J51)</f>
        <v xml:space="preserve"> </v>
      </c>
      <c r="G41" s="73" t="str">
        <f>IF(ISBLANK('[44]ECM Data'!E51)," ",'[44]ECM Data'!O51)</f>
        <v xml:space="preserve"> </v>
      </c>
      <c r="H41" s="75" t="str">
        <f>IF(ISBLANK('[44]ECM Data'!E51)," ",'[44]ECM Data'!P51)</f>
        <v xml:space="preserve"> </v>
      </c>
      <c r="I41" s="60"/>
      <c r="J41" s="60"/>
    </row>
    <row r="42" spans="1:10">
      <c r="A42" s="59"/>
      <c r="B42" s="64"/>
      <c r="C42" s="59"/>
      <c r="D42" s="72" t="str">
        <f>IF(ISBLANK('[44]ECM Data'!D52)," ",'[44]ECM Data'!D52)</f>
        <v xml:space="preserve"> </v>
      </c>
      <c r="E42" s="73" t="str">
        <f>IF(ISBLANK('[44]ECM Data'!E52)," ",'[44]ECM Data'!E52)</f>
        <v xml:space="preserve"> </v>
      </c>
      <c r="F42" s="74" t="str">
        <f>IF(ISBLANK('[44]ECM Data'!E52)," ",'[44]ECM Data'!J52)</f>
        <v xml:space="preserve"> </v>
      </c>
      <c r="G42" s="73" t="str">
        <f>IF(ISBLANK('[44]ECM Data'!E52)," ",'[44]ECM Data'!O52)</f>
        <v xml:space="preserve"> </v>
      </c>
      <c r="H42" s="75" t="str">
        <f>IF(ISBLANK('[44]ECM Data'!E52)," ",'[44]ECM Data'!P52)</f>
        <v xml:space="preserve"> </v>
      </c>
      <c r="I42" s="60"/>
      <c r="J42" s="60"/>
    </row>
    <row r="43" spans="1:10">
      <c r="A43" s="59"/>
      <c r="B43" s="64"/>
      <c r="C43" s="59"/>
      <c r="D43" s="72" t="str">
        <f>IF(ISBLANK('[44]ECM Data'!D53)," ",'[44]ECM Data'!D53)</f>
        <v xml:space="preserve"> </v>
      </c>
      <c r="E43" s="73" t="str">
        <f>IF(ISBLANK('[44]ECM Data'!E53)," ",'[44]ECM Data'!E53)</f>
        <v xml:space="preserve"> </v>
      </c>
      <c r="F43" s="74" t="str">
        <f>IF(ISBLANK('[44]ECM Data'!E53)," ",'[44]ECM Data'!J53)</f>
        <v xml:space="preserve"> </v>
      </c>
      <c r="G43" s="73" t="str">
        <f>IF(ISBLANK('[44]ECM Data'!E53)," ",'[44]ECM Data'!O53)</f>
        <v xml:space="preserve"> </v>
      </c>
      <c r="H43" s="75" t="str">
        <f>IF(ISBLANK('[44]ECM Data'!E53)," ",'[44]ECM Data'!P53)</f>
        <v xml:space="preserve"> </v>
      </c>
      <c r="I43" s="60"/>
      <c r="J43" s="60"/>
    </row>
    <row r="44" spans="1:10">
      <c r="A44" s="59"/>
      <c r="B44" s="64"/>
      <c r="C44" s="59"/>
      <c r="D44" s="72" t="str">
        <f>IF(ISBLANK('[44]ECM Data'!D54)," ",'[44]ECM Data'!D54)</f>
        <v xml:space="preserve"> </v>
      </c>
      <c r="E44" s="73" t="str">
        <f>IF(ISBLANK('[44]ECM Data'!E54)," ",'[44]ECM Data'!E54)</f>
        <v xml:space="preserve"> </v>
      </c>
      <c r="F44" s="74" t="str">
        <f>IF(ISBLANK('[44]ECM Data'!E54)," ",'[44]ECM Data'!J54)</f>
        <v xml:space="preserve"> </v>
      </c>
      <c r="G44" s="73" t="str">
        <f>IF(ISBLANK('[44]ECM Data'!E54)," ",'[44]ECM Data'!O54)</f>
        <v xml:space="preserve"> </v>
      </c>
      <c r="H44" s="75" t="str">
        <f>IF(ISBLANK('[44]ECM Data'!E54)," ",'[44]ECM Data'!P54)</f>
        <v xml:space="preserve"> </v>
      </c>
      <c r="I44" s="60"/>
      <c r="J44" s="60"/>
    </row>
    <row r="45" spans="1:10">
      <c r="A45" s="59"/>
      <c r="B45" s="64"/>
      <c r="C45" s="59"/>
      <c r="D45" s="72" t="str">
        <f>IF(ISBLANK('[44]ECM Data'!D55)," ",'[44]ECM Data'!D55)</f>
        <v xml:space="preserve"> </v>
      </c>
      <c r="E45" s="73" t="str">
        <f>IF(ISBLANK('[44]ECM Data'!E55)," ",'[44]ECM Data'!E55)</f>
        <v xml:space="preserve"> </v>
      </c>
      <c r="F45" s="74" t="str">
        <f>IF(ISBLANK('[44]ECM Data'!E55)," ",'[44]ECM Data'!J55)</f>
        <v xml:space="preserve"> </v>
      </c>
      <c r="G45" s="73" t="str">
        <f>IF(ISBLANK('[44]ECM Data'!E55)," ",'[44]ECM Data'!O55)</f>
        <v xml:space="preserve"> </v>
      </c>
      <c r="H45" s="75" t="str">
        <f>IF(ISBLANK('[44]ECM Data'!E55)," ",'[44]ECM Data'!P55)</f>
        <v xml:space="preserve"> </v>
      </c>
      <c r="I45" s="60"/>
      <c r="J45" s="60"/>
    </row>
    <row r="46" spans="1:10">
      <c r="A46" s="59"/>
      <c r="B46" s="64"/>
      <c r="C46" s="59"/>
      <c r="D46" s="72" t="str">
        <f>IF(ISBLANK('[44]ECM Data'!D56)," ",'[44]ECM Data'!D56)</f>
        <v xml:space="preserve"> </v>
      </c>
      <c r="E46" s="73" t="str">
        <f>IF(ISBLANK('[44]ECM Data'!E56)," ",'[44]ECM Data'!E56)</f>
        <v xml:space="preserve"> </v>
      </c>
      <c r="F46" s="74" t="str">
        <f>IF(ISBLANK('[44]ECM Data'!E56)," ",'[44]ECM Data'!J56)</f>
        <v xml:space="preserve"> </v>
      </c>
      <c r="G46" s="73" t="str">
        <f>IF(ISBLANK('[44]ECM Data'!E56)," ",'[44]ECM Data'!O56)</f>
        <v xml:space="preserve"> </v>
      </c>
      <c r="H46" s="75" t="str">
        <f>IF(ISBLANK('[44]ECM Data'!E56)," ",'[44]ECM Data'!P56)</f>
        <v xml:space="preserve"> </v>
      </c>
      <c r="I46" s="60"/>
      <c r="J46" s="60"/>
    </row>
    <row r="47" spans="1:10">
      <c r="A47" s="59"/>
      <c r="B47" s="64"/>
      <c r="C47" s="59"/>
      <c r="D47" s="72" t="str">
        <f>IF(ISBLANK('[44]ECM Data'!D57)," ",'[44]ECM Data'!D57)</f>
        <v xml:space="preserve"> </v>
      </c>
      <c r="E47" s="73" t="str">
        <f>IF(ISBLANK('[44]ECM Data'!E57)," ",'[44]ECM Data'!E57)</f>
        <v xml:space="preserve"> </v>
      </c>
      <c r="F47" s="74" t="str">
        <f>IF(ISBLANK('[44]ECM Data'!E57)," ",'[44]ECM Data'!J57)</f>
        <v xml:space="preserve"> </v>
      </c>
      <c r="G47" s="73" t="str">
        <f>IF(ISBLANK('[44]ECM Data'!E57)," ",'[44]ECM Data'!O57)</f>
        <v xml:space="preserve"> </v>
      </c>
      <c r="H47" s="75" t="str">
        <f>IF(ISBLANK('[44]ECM Data'!E57)," ",'[44]ECM Data'!P57)</f>
        <v xml:space="preserve"> </v>
      </c>
      <c r="I47" s="60"/>
      <c r="J47" s="60"/>
    </row>
    <row r="48" spans="1:10">
      <c r="A48" s="59"/>
      <c r="B48" s="64"/>
      <c r="C48" s="59"/>
      <c r="D48" s="72" t="str">
        <f>IF(ISBLANK('[44]ECM Data'!D58)," ",'[44]ECM Data'!D58)</f>
        <v xml:space="preserve"> </v>
      </c>
      <c r="E48" s="73" t="str">
        <f>IF(ISBLANK('[44]ECM Data'!E58)," ",'[44]ECM Data'!E58)</f>
        <v xml:space="preserve"> </v>
      </c>
      <c r="F48" s="74" t="str">
        <f>IF(ISBLANK('[44]ECM Data'!E58)," ",'[44]ECM Data'!J58)</f>
        <v xml:space="preserve"> </v>
      </c>
      <c r="G48" s="73" t="str">
        <f>IF(ISBLANK('[44]ECM Data'!E58)," ",'[44]ECM Data'!O58)</f>
        <v xml:space="preserve"> </v>
      </c>
      <c r="H48" s="75" t="str">
        <f>IF(ISBLANK('[44]ECM Data'!E58)," ",'[44]ECM Data'!P58)</f>
        <v xml:space="preserve"> </v>
      </c>
      <c r="I48" s="60"/>
      <c r="J48" s="60"/>
    </row>
    <row r="49" spans="1:10">
      <c r="A49" s="59"/>
      <c r="B49" s="64"/>
      <c r="C49" s="59"/>
      <c r="D49" s="72" t="str">
        <f>IF(ISBLANK('[44]ECM Data'!D59)," ",'[44]ECM Data'!D59)</f>
        <v xml:space="preserve"> </v>
      </c>
      <c r="E49" s="73" t="str">
        <f>IF(ISBLANK('[44]ECM Data'!E59)," ",'[44]ECM Data'!E59)</f>
        <v xml:space="preserve"> </v>
      </c>
      <c r="F49" s="74" t="str">
        <f>IF(ISBLANK('[44]ECM Data'!E59)," ",'[44]ECM Data'!J59)</f>
        <v xml:space="preserve"> </v>
      </c>
      <c r="G49" s="73" t="str">
        <f>IF(ISBLANK('[44]ECM Data'!E59)," ",'[44]ECM Data'!O59)</f>
        <v xml:space="preserve"> </v>
      </c>
      <c r="H49" s="75" t="str">
        <f>IF(ISBLANK('[44]ECM Data'!E59)," ",'[44]ECM Data'!P59)</f>
        <v xml:space="preserve"> </v>
      </c>
      <c r="I49" s="63"/>
      <c r="J49" s="60"/>
    </row>
    <row r="50" spans="1:10">
      <c r="A50" s="59"/>
      <c r="B50" s="64"/>
      <c r="C50" s="63"/>
      <c r="D50" s="72" t="str">
        <f>IF(ISBLANK('[44]ECM Data'!D60)," ",'[44]ECM Data'!D60)</f>
        <v xml:space="preserve"> </v>
      </c>
      <c r="E50" s="73" t="str">
        <f>IF(ISBLANK('[44]ECM Data'!E60)," ",'[44]ECM Data'!E60)</f>
        <v xml:space="preserve"> </v>
      </c>
      <c r="F50" s="74" t="str">
        <f>IF(ISBLANK('[44]ECM Data'!E60)," ",'[44]ECM Data'!J60)</f>
        <v xml:space="preserve"> </v>
      </c>
      <c r="G50" s="73" t="str">
        <f>IF(ISBLANK('[44]ECM Data'!E60)," ",'[44]ECM Data'!O60)</f>
        <v xml:space="preserve"> </v>
      </c>
      <c r="H50" s="75" t="str">
        <f>IF(ISBLANK('[44]ECM Data'!E60)," ",'[44]ECM Data'!P60)</f>
        <v xml:space="preserve"> </v>
      </c>
      <c r="I50" s="63"/>
      <c r="J50" s="60"/>
    </row>
    <row r="51" spans="1:10">
      <c r="A51" s="59"/>
      <c r="B51" s="64"/>
      <c r="C51" s="63"/>
      <c r="D51" s="72" t="str">
        <f>IF(ISBLANK('[44]ECM Data'!D62)," ",'[44]ECM Data'!D62)</f>
        <v xml:space="preserve"> </v>
      </c>
      <c r="E51" s="73" t="str">
        <f>IF(ISBLANK('[44]ECM Data'!E62)," ",'[44]ECM Data'!E62)</f>
        <v xml:space="preserve"> </v>
      </c>
      <c r="F51" s="74" t="str">
        <f>IF(ISBLANK('[44]ECM Data'!E61)," ",'[44]ECM Data'!J61)</f>
        <v xml:space="preserve"> </v>
      </c>
      <c r="G51" s="73" t="str">
        <f>IF(ISBLANK('[44]ECM Data'!E62)," ",'[44]ECM Data'!O62)</f>
        <v xml:space="preserve"> </v>
      </c>
      <c r="H51" s="75" t="str">
        <f>IF(ISBLANK('[44]ECM Data'!E61)," ",'[44]ECM Data'!P61)</f>
        <v xml:space="preserve"> </v>
      </c>
      <c r="I51" s="63"/>
      <c r="J51" s="60"/>
    </row>
    <row r="52" spans="1:10">
      <c r="A52" s="136"/>
      <c r="B52" s="78"/>
      <c r="C52" s="81"/>
      <c r="D52" s="137" t="str">
        <f>IF(ISBLANK('[44]ECM Data'!D63)," ",'[44]ECM Data'!D63)</f>
        <v xml:space="preserve"> </v>
      </c>
      <c r="E52" s="138" t="str">
        <f>IF(ISBLANK('[44]ECM Data'!E63)," ",'[44]ECM Data'!E63)</f>
        <v xml:space="preserve"> </v>
      </c>
      <c r="F52" s="139" t="str">
        <f>IF(ISBLANK('[44]ECM Data'!E62)," ",'[44]ECM Data'!J62)</f>
        <v xml:space="preserve"> </v>
      </c>
      <c r="G52" s="138" t="str">
        <f>IF(ISBLANK('[44]ECM Data'!E63)," ",'[44]ECM Data'!#REF!)</f>
        <v xml:space="preserve"> </v>
      </c>
      <c r="H52" s="140" t="str">
        <f>IF(ISBLANK('[44]ECM Data'!E62)," ",'[44]ECM Data'!P62)</f>
        <v xml:space="preserve"> </v>
      </c>
      <c r="I52" s="81"/>
      <c r="J52" s="77"/>
    </row>
  </sheetData>
  <sheetProtection algorithmName="SHA-512" hashValue="yS7xru9WOZ3wGbu/Er4//ccucpsl7x5sKpw0LfWWnqh0owd3K1rB8XAfCSNM9lVeH3cD2nMmjgJ/jZUVCDgfnw==" saltValue="u2nbcwJmpYDprcVW+zU9Rg==" spinCount="100000" sheet="1" formatCells="0" formatColumns="0" formatRows="0"/>
  <mergeCells count="2">
    <mergeCell ref="A4:J5"/>
    <mergeCell ref="D8:H8"/>
  </mergeCells>
  <conditionalFormatting sqref="G23">
    <cfRule type="expression" dxfId="0" priority="1">
      <formula>ADDRESS(ROW(G23),COLUMN(G23))=ActiveCellAddress</formula>
    </cfRule>
  </conditionalFormatting>
  <printOptions horizontalCentered="1"/>
  <pageMargins left="0.2" right="0.2" top="1" bottom="0.5" header="0.2" footer="0.3"/>
  <pageSetup scale="84" orientation="portrait" r:id="rId1"/>
  <headerFooter>
    <oddHeader>&amp;L&amp;"-,Bold"&amp;18Minimum Requirements Document&amp;20
&amp;"-,Italic"&amp;16Early Transformer Replacement Program&amp;R&amp;G</oddHeader>
    <oddFooter>&amp;L&amp;10&amp;D&amp;R&amp;10Page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Project Data</vt:lpstr>
      <vt:lpstr>ECM Data</vt:lpstr>
      <vt:lpstr>EfficiencyTables&amp;NLL Links</vt:lpstr>
      <vt:lpstr>Savings Summary</vt:lpstr>
      <vt:lpstr>MRD</vt:lpstr>
      <vt:lpstr>MRD-Overflow</vt:lpstr>
      <vt:lpstr>MRD!Print_Area</vt:lpstr>
      <vt:lpstr>'MRD-Overflow'!Print_Area</vt:lpstr>
    </vt:vector>
  </TitlesOfParts>
  <Company>EVERSOURCE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Ebrahimifakhar, Amir</dc:creator>
  <cp:lastModifiedBy>Zagura, Lisa</cp:lastModifiedBy>
  <cp:lastPrinted>2026-02-24T22:08:29Z</cp:lastPrinted>
  <dcterms:created xsi:type="dcterms:W3CDTF">2025-11-20T19:32:52Z</dcterms:created>
  <dcterms:modified xsi:type="dcterms:W3CDTF">2026-06-03T16:55:21Z</dcterms:modified>
</cp:coreProperties>
</file>